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4" i="1"/>
  <c r="D55" l="1"/>
  <c r="E59"/>
  <c r="C55"/>
  <c r="D39"/>
  <c r="F55"/>
  <c r="F47"/>
  <c r="F44"/>
  <c r="F39"/>
  <c r="F33"/>
  <c r="E63"/>
  <c r="E62"/>
  <c r="E41"/>
  <c r="D47"/>
  <c r="C47"/>
  <c r="D44"/>
  <c r="C39"/>
  <c r="E67"/>
  <c r="E66"/>
  <c r="E65"/>
  <c r="E64"/>
  <c r="E61"/>
  <c r="E60"/>
  <c r="E58"/>
  <c r="E57"/>
  <c r="E56"/>
  <c r="E54"/>
  <c r="E53"/>
  <c r="E52"/>
  <c r="E51"/>
  <c r="E50"/>
  <c r="E49"/>
  <c r="E48"/>
  <c r="E45"/>
  <c r="E43"/>
  <c r="E42"/>
  <c r="E40"/>
  <c r="E38"/>
  <c r="E37"/>
  <c r="E36"/>
  <c r="E35"/>
  <c r="E34"/>
  <c r="D33"/>
  <c r="C33"/>
  <c r="G53"/>
  <c r="G67"/>
  <c r="G66"/>
  <c r="G65"/>
  <c r="G64"/>
  <c r="G63"/>
  <c r="G62"/>
  <c r="G61"/>
  <c r="G60"/>
  <c r="G58"/>
  <c r="G57"/>
  <c r="G56"/>
  <c r="G54"/>
  <c r="G52"/>
  <c r="G51"/>
  <c r="G50"/>
  <c r="G49"/>
  <c r="G48"/>
  <c r="G45"/>
  <c r="G43"/>
  <c r="G42"/>
  <c r="G40"/>
  <c r="G38"/>
  <c r="G37"/>
  <c r="G36"/>
  <c r="G35"/>
  <c r="G34"/>
  <c r="E19"/>
  <c r="G30"/>
  <c r="G29"/>
  <c r="G28"/>
  <c r="G27"/>
  <c r="G25"/>
  <c r="G24"/>
  <c r="G23"/>
  <c r="G21"/>
  <c r="G20"/>
  <c r="G19"/>
  <c r="G18"/>
  <c r="G17"/>
  <c r="G16"/>
  <c r="G14"/>
  <c r="G13"/>
  <c r="G12"/>
  <c r="G11"/>
  <c r="G10"/>
  <c r="G9"/>
  <c r="G8"/>
  <c r="E29"/>
  <c r="E28"/>
  <c r="E27"/>
  <c r="E26"/>
  <c r="E25"/>
  <c r="E24"/>
  <c r="E23"/>
  <c r="E21"/>
  <c r="E20"/>
  <c r="E18"/>
  <c r="E17"/>
  <c r="E16"/>
  <c r="E14"/>
  <c r="E13"/>
  <c r="E12"/>
  <c r="E11"/>
  <c r="E10"/>
  <c r="E9"/>
  <c r="E8"/>
  <c r="F68" l="1"/>
  <c r="D68"/>
  <c r="G39"/>
  <c r="C68"/>
  <c r="G44"/>
  <c r="E47"/>
  <c r="E44"/>
  <c r="G47"/>
  <c r="G55"/>
  <c r="E55"/>
  <c r="E39"/>
  <c r="G33"/>
  <c r="E33"/>
  <c r="E68" l="1"/>
  <c r="G68"/>
</calcChain>
</file>

<file path=xl/sharedStrings.xml><?xml version="1.0" encoding="utf-8"?>
<sst xmlns="http://schemas.openxmlformats.org/spreadsheetml/2006/main" count="116" uniqueCount="111">
  <si>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</si>
  <si>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</si>
  <si>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</si>
  <si>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</si>
  <si>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</si>
  <si>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</si>
  <si>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</si>
  <si>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</si>
  <si>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</si>
  <si>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</si>
  <si>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</si>
  <si>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</si>
  <si>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</si>
  <si>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</si>
  <si>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</si>
  <si>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</si>
  <si>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</si>
  <si>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</si>
  <si>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</si>
  <si>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</si>
  <si>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</si>
  <si>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</si>
  <si>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</si>
  <si>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</si>
  <si>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</si>
  <si>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</si>
  <si>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</si>
  <si>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</si>
  <si>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</si>
  <si>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</si>
  <si>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</si>
  <si>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</si>
  <si>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</si>
  <si>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Налоги на совокупный доход</t>
  </si>
  <si>
    <t>Государственная пошлина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</si>
  <si>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</si>
  <si>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</si>
  <si>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</si>
  <si>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</si>
  <si>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</si>
  <si>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</si>
  <si>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</si>
  <si>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</si>
  <si>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</si>
  <si>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</si>
  <si>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</si>
  <si>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</si>
  <si>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</si>
  <si>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</si>
  <si>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</si>
  <si>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</si>
  <si>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</si>
  <si>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</si>
  <si>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</si>
  <si>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</si>
  <si>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</si>
  <si>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</si>
  <si>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</si>
  <si>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</si>
  <si>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</si>
  <si>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</si>
  <si>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</si>
  <si>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</si>
  <si>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</si>
  <si>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</si>
  <si>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</si>
  <si>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</si>
  <si>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</si>
  <si>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</si>
  <si>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</si>
  <si>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</si>
  <si>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</si>
  <si>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</si>
  <si>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</si>
  <si>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</si>
  <si>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</si>
  <si>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</si>
  <si>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</si>
  <si>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</si>
  <si>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</si>
  <si>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</si>
  <si>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</si>
  <si>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>04 06</t>
  </si>
  <si>
    <t>Водные ресурсы</t>
  </si>
  <si>
    <t>% испол. 2020г к 2019г</t>
  </si>
  <si>
    <t xml:space="preserve">Бюджетные назначения на 2020 год </t>
  </si>
  <si>
    <t xml:space="preserve">     об исполнении доходной и расходной части бюджета Федоровского муниципального района на 01.07.2020 года</t>
  </si>
  <si>
    <t>Факт на 01.07.20г.</t>
  </si>
  <si>
    <t>Факт на 01.07.19г.</t>
  </si>
  <si>
    <t xml:space="preserve"> 100 00000 00 0000 000</t>
  </si>
  <si>
    <t xml:space="preserve"> 1 01 00000 00 0000 000</t>
  </si>
  <si>
    <t xml:space="preserve"> 1 03 00000 00 0000 000</t>
  </si>
  <si>
    <t>1 05 00000 00 0000 000</t>
  </si>
  <si>
    <t xml:space="preserve"> 1 08 00000 00 0000 000</t>
  </si>
  <si>
    <t xml:space="preserve"> 1 11 00000 00 0000 000</t>
  </si>
  <si>
    <t xml:space="preserve"> 1 12 00000 00 0000 000</t>
  </si>
  <si>
    <t xml:space="preserve"> 1 13 00000 00 0000 000</t>
  </si>
  <si>
    <t xml:space="preserve"> 1 14 00000 00 0000 000</t>
  </si>
  <si>
    <t xml:space="preserve"> 1 16 00000 00 0000 000</t>
  </si>
  <si>
    <t xml:space="preserve"> 1 17 00000 00 0000 000</t>
  </si>
  <si>
    <t>2 00 00000 00 0000 000</t>
  </si>
  <si>
    <t xml:space="preserve"> 2 02 00000 00 0000 000</t>
  </si>
  <si>
    <t xml:space="preserve"> 2 02 15000 00 0000 000</t>
  </si>
  <si>
    <t xml:space="preserve"> 2 02 30000 00 0000 000</t>
  </si>
  <si>
    <t xml:space="preserve"> 2 02 20000 00 0000 000</t>
  </si>
  <si>
    <t xml:space="preserve"> 2 02 40000 00 0000 000</t>
  </si>
  <si>
    <t xml:space="preserve"> 2 07 00000 00 0000 000</t>
  </si>
  <si>
    <t xml:space="preserve"> 2 19 00000 00 0000 000</t>
  </si>
  <si>
    <t>Другие вопросы в области социальной политики</t>
  </si>
  <si>
    <t>05 02</t>
  </si>
  <si>
    <t>Коммунальное хозяйство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</si>
</sst>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7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21" fillId="24" borderId="10" xfId="36" applyNumberFormat="1" applyFont="1" applyFill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horizontal="left" vertical="top" wrapText="1"/>
    </xf>
    <xf numFmtId="165" fontId="21" fillId="0" borderId="10" xfId="36" applyNumberFormat="1" applyFont="1" applyFill="1" applyBorder="1" applyAlignment="1">
      <alignment horizontal="center" wrapText="1"/>
    </xf>
    <xf numFmtId="164" fontId="21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wrapText="1"/>
    </xf>
    <xf numFmtId="0" fontId="19" fillId="0" borderId="0" xfId="36" applyFont="1" applyFill="1" applyBorder="1" applyAlignment="1">
      <alignment wrapText="1"/>
    </xf>
    <xf numFmtId="0" fontId="19" fillId="0" borderId="10" xfId="36" applyFont="1" applyFill="1" applyBorder="1"/>
    <xf numFmtId="0" fontId="21" fillId="0" borderId="11" xfId="36" applyFont="1" applyFill="1" applyBorder="1" applyAlignment="1">
      <alignment vertical="top" wrapText="1"/>
    </xf>
    <xf numFmtId="0" fontId="19" fillId="0" borderId="0" xfId="36" applyFont="1" applyFill="1"/>
    <xf numFmtId="0" fontId="19" fillId="0" borderId="12" xfId="36" applyFont="1" applyFill="1" applyBorder="1" applyAlignment="1">
      <alignment wrapText="1"/>
    </xf>
    <xf numFmtId="0" fontId="19" fillId="0" borderId="14" xfId="36" applyFont="1" applyFill="1" applyBorder="1" applyAlignment="1">
      <alignment wrapText="1"/>
    </xf>
    <xf numFmtId="0" fontId="19" fillId="0" borderId="10" xfId="36" applyFont="1" applyFill="1" applyBorder="1" applyAlignment="1">
      <alignment horizontal="justify" wrapText="1"/>
    </xf>
    <xf numFmtId="0" fontId="21" fillId="0" borderId="10" xfId="36" applyFont="1" applyFill="1" applyBorder="1" applyAlignment="1">
      <alignment wrapText="1"/>
    </xf>
    <xf numFmtId="0" fontId="19" fillId="0" borderId="13" xfId="36" applyFont="1" applyFill="1" applyBorder="1" applyAlignment="1">
      <alignment vertical="top" wrapText="1"/>
    </xf>
    <xf numFmtId="0" fontId="19" fillId="0" borderId="0" xfId="36" applyFont="1" applyFill="1" applyAlignment="1">
      <alignment wrapText="1"/>
    </xf>
    <xf numFmtId="0" fontId="27" fillId="0" borderId="10" xfId="36" applyFont="1" applyBorder="1" applyAlignment="1">
      <alignment vertical="top" wrapText="1"/>
    </xf>
    <xf numFmtId="3" fontId="27" fillId="0" borderId="10" xfId="36" applyNumberFormat="1" applyFont="1" applyBorder="1" applyAlignment="1">
      <alignment vertical="top" wrapText="1"/>
    </xf>
    <xf numFmtId="1" fontId="28" fillId="24" borderId="10" xfId="36" applyNumberFormat="1" applyFont="1" applyFill="1" applyBorder="1" applyAlignment="1"/>
    <xf numFmtId="1" fontId="29" fillId="24" borderId="10" xfId="36" applyNumberFormat="1" applyFont="1" applyFill="1" applyBorder="1" applyAlignment="1"/>
    <xf numFmtId="1" fontId="29" fillId="24" borderId="10" xfId="36" applyNumberFormat="1" applyFont="1" applyFill="1" applyBorder="1" applyAlignment="1">
      <alignment wrapText="1" shrinkToFit="1"/>
    </xf>
    <xf numFmtId="0" fontId="19" fillId="0" borderId="10" xfId="36" applyFont="1" applyFill="1" applyBorder="1" applyAlignment="1">
      <alignment vertical="top"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5"/>
  <sheetViews>
    <sheetView tabSelected="1" workbookViewId="0">
      <selection activeCell="D30" sqref="D30"/>
    </sheetView>
  </sheetViews>
  <sheetFormatPr defaultRowHeight="12.75"/>
  <cols>
    <col min="1" max="1" width="18" customWidth="1"/>
    <col min="2" max="2" width="25.42578125" customWidth="1"/>
    <col min="3" max="3" width="10.85546875" customWidth="1"/>
    <col min="4" max="4" width="9" customWidth="1"/>
    <col min="5" max="5" width="7" customWidth="1"/>
    <col min="6" max="6" width="9.5703125" customWidth="1"/>
    <col min="7" max="7" width="7.85546875" customWidth="1"/>
  </cols>
  <sheetData>
    <row r="3" spans="1:7" ht="20.25">
      <c r="A3" s="1"/>
      <c r="B3" s="53" t="s">
        <v>73</v>
      </c>
      <c r="C3" s="53"/>
      <c r="D3" s="53"/>
      <c r="E3" s="53"/>
      <c r="F3" s="1"/>
      <c r="G3" s="2"/>
    </row>
    <row r="4" spans="1:7" ht="47.25" customHeight="1">
      <c r="A4" s="55" t="s">
        <v>86</v>
      </c>
      <c r="B4" s="55"/>
      <c r="C4" s="55"/>
      <c r="D4" s="55"/>
      <c r="E4" s="55"/>
      <c r="F4" s="55"/>
      <c r="G4" s="56"/>
    </row>
    <row r="5" spans="1:7" ht="18.75">
      <c r="A5" s="16"/>
      <c r="B5" s="16"/>
      <c r="C5" s="16"/>
      <c r="D5" s="16"/>
      <c r="E5" s="16"/>
      <c r="F5" s="16"/>
      <c r="G5" s="14" t="s">
        <v>23</v>
      </c>
    </row>
    <row r="6" spans="1:7" ht="12.75" customHeight="1">
      <c r="A6" s="50"/>
      <c r="B6" s="51"/>
      <c r="C6" s="52" t="s">
        <v>85</v>
      </c>
      <c r="D6" s="54" t="s">
        <v>87</v>
      </c>
      <c r="E6" s="52" t="s">
        <v>77</v>
      </c>
      <c r="F6" s="54" t="s">
        <v>88</v>
      </c>
      <c r="G6" s="49" t="s">
        <v>84</v>
      </c>
    </row>
    <row r="7" spans="1:7" ht="48" customHeight="1">
      <c r="A7" s="50"/>
      <c r="B7" s="51"/>
      <c r="C7" s="52"/>
      <c r="D7" s="54"/>
      <c r="E7" s="52"/>
      <c r="F7" s="54"/>
      <c r="G7" s="49"/>
    </row>
    <row r="8" spans="1:7">
      <c r="A8" s="3"/>
      <c r="B8" s="5" t="s">
        <v>0</v>
      </c>
      <c r="C8" s="19">
        <v>378618.3</v>
      </c>
      <c r="D8" s="21">
        <v>190199.1</v>
      </c>
      <c r="E8" s="18">
        <f>D8/C8%</f>
        <v>50.235052029973197</v>
      </c>
      <c r="F8" s="21">
        <v>179009.9</v>
      </c>
      <c r="G8" s="18">
        <f>D8/F8%</f>
        <v>106.25060401687281</v>
      </c>
    </row>
    <row r="9" spans="1:7" ht="25.5">
      <c r="A9" s="41" t="s">
        <v>89</v>
      </c>
      <c r="B9" s="6" t="s">
        <v>1</v>
      </c>
      <c r="C9" s="19">
        <v>61421.9</v>
      </c>
      <c r="D9" s="21">
        <v>24869</v>
      </c>
      <c r="E9" s="18">
        <f t="shared" ref="E9:E68" si="0">D9/C9%</f>
        <v>40.488815878375625</v>
      </c>
      <c r="F9" s="21">
        <v>26631.8</v>
      </c>
      <c r="G9" s="18">
        <f t="shared" ref="G9:G30" si="1">D9/F9%</f>
        <v>93.38084545543299</v>
      </c>
    </row>
    <row r="10" spans="1:7">
      <c r="A10" s="41"/>
      <c r="B10" s="6" t="s">
        <v>2</v>
      </c>
      <c r="C10" s="19">
        <v>51932.4</v>
      </c>
      <c r="D10" s="21">
        <v>23591</v>
      </c>
      <c r="E10" s="18">
        <f t="shared" si="0"/>
        <v>45.426361962859403</v>
      </c>
      <c r="F10" s="21">
        <v>24365</v>
      </c>
      <c r="G10" s="18">
        <f t="shared" si="1"/>
        <v>96.823312128052535</v>
      </c>
    </row>
    <row r="11" spans="1:7" ht="25.5">
      <c r="A11" s="41" t="s">
        <v>90</v>
      </c>
      <c r="B11" s="4" t="s">
        <v>3</v>
      </c>
      <c r="C11" s="20">
        <v>29606.2</v>
      </c>
      <c r="D11" s="22">
        <v>13054.4</v>
      </c>
      <c r="E11" s="18">
        <f t="shared" si="0"/>
        <v>44.093466908958256</v>
      </c>
      <c r="F11" s="22">
        <v>12779.4</v>
      </c>
      <c r="G11" s="18">
        <f t="shared" si="1"/>
        <v>102.15190071521354</v>
      </c>
    </row>
    <row r="12" spans="1:7" ht="22.5">
      <c r="A12" s="41" t="s">
        <v>91</v>
      </c>
      <c r="B12" s="4" t="s">
        <v>32</v>
      </c>
      <c r="C12" s="20">
        <v>14480</v>
      </c>
      <c r="D12" s="22">
        <v>5004.8</v>
      </c>
      <c r="E12" s="18">
        <f t="shared" si="0"/>
        <v>34.563535911602209</v>
      </c>
      <c r="F12" s="22">
        <v>7214.8</v>
      </c>
      <c r="G12" s="18">
        <f t="shared" si="1"/>
        <v>69.368520263901985</v>
      </c>
    </row>
    <row r="13" spans="1:7">
      <c r="A13" s="41" t="s">
        <v>92</v>
      </c>
      <c r="B13" s="4" t="s">
        <v>33</v>
      </c>
      <c r="C13" s="20">
        <v>6098.7</v>
      </c>
      <c r="D13" s="22">
        <v>4401.3</v>
      </c>
      <c r="E13" s="18">
        <f t="shared" si="0"/>
        <v>72.167839047665908</v>
      </c>
      <c r="F13" s="22">
        <v>3637.6</v>
      </c>
      <c r="G13" s="18">
        <f t="shared" si="1"/>
        <v>120.99461183197714</v>
      </c>
    </row>
    <row r="14" spans="1:7" ht="22.5">
      <c r="A14" s="41" t="s">
        <v>93</v>
      </c>
      <c r="B14" s="4" t="s">
        <v>34</v>
      </c>
      <c r="C14" s="20">
        <v>1745.5</v>
      </c>
      <c r="D14" s="22">
        <v>1130.5</v>
      </c>
      <c r="E14" s="18">
        <f t="shared" si="0"/>
        <v>64.766542537954749</v>
      </c>
      <c r="F14" s="22">
        <v>732.7</v>
      </c>
      <c r="G14" s="18">
        <f t="shared" si="1"/>
        <v>154.29234338747099</v>
      </c>
    </row>
    <row r="15" spans="1:7" ht="51" hidden="1">
      <c r="A15" s="41" t="s">
        <v>75</v>
      </c>
      <c r="B15" s="17" t="s">
        <v>76</v>
      </c>
      <c r="C15" s="20"/>
      <c r="D15" s="22"/>
      <c r="E15" s="18"/>
      <c r="F15" s="22"/>
      <c r="G15" s="18"/>
    </row>
    <row r="16" spans="1:7">
      <c r="A16" s="41"/>
      <c r="B16" s="6" t="s">
        <v>4</v>
      </c>
      <c r="C16" s="19">
        <v>9489.5</v>
      </c>
      <c r="D16" s="19">
        <v>1278</v>
      </c>
      <c r="E16" s="18">
        <f t="shared" si="0"/>
        <v>13.467516729016282</v>
      </c>
      <c r="F16" s="19">
        <v>2266.8000000000002</v>
      </c>
      <c r="G16" s="18">
        <f t="shared" si="1"/>
        <v>56.379036527263096</v>
      </c>
    </row>
    <row r="17" spans="1:7" ht="38.25" customHeight="1">
      <c r="A17" s="42" t="s">
        <v>94</v>
      </c>
      <c r="B17" s="4" t="s">
        <v>5</v>
      </c>
      <c r="C17" s="20">
        <v>2418.6</v>
      </c>
      <c r="D17" s="22">
        <v>902.8</v>
      </c>
      <c r="E17" s="18">
        <f t="shared" si="0"/>
        <v>37.327379475729757</v>
      </c>
      <c r="F17" s="22">
        <v>1035.0999999999999</v>
      </c>
      <c r="G17" s="18">
        <f t="shared" si="1"/>
        <v>87.218626219688929</v>
      </c>
    </row>
    <row r="18" spans="1:7" ht="29.25" customHeight="1">
      <c r="A18" s="41" t="s">
        <v>95</v>
      </c>
      <c r="B18" s="4" t="s">
        <v>6</v>
      </c>
      <c r="C18" s="20">
        <v>403.8</v>
      </c>
      <c r="D18" s="22">
        <v>279.7</v>
      </c>
      <c r="E18" s="18">
        <f t="shared" si="0"/>
        <v>69.266963843486863</v>
      </c>
      <c r="F18" s="22">
        <v>177.1</v>
      </c>
      <c r="G18" s="18">
        <f t="shared" si="1"/>
        <v>157.93337097684923</v>
      </c>
    </row>
    <row r="19" spans="1:7" ht="27.75" customHeight="1">
      <c r="A19" s="41" t="s">
        <v>96</v>
      </c>
      <c r="B19" s="4" t="s">
        <v>7</v>
      </c>
      <c r="C19" s="20">
        <v>750</v>
      </c>
      <c r="D19" s="22">
        <v>24.4</v>
      </c>
      <c r="E19" s="18">
        <f t="shared" si="0"/>
        <v>3.253333333333333</v>
      </c>
      <c r="F19" s="22">
        <v>5.9</v>
      </c>
      <c r="G19" s="18">
        <f t="shared" si="1"/>
        <v>413.55932203389824</v>
      </c>
    </row>
    <row r="20" spans="1:7" ht="27.75" customHeight="1">
      <c r="A20" s="41" t="s">
        <v>97</v>
      </c>
      <c r="B20" s="4" t="s">
        <v>35</v>
      </c>
      <c r="C20" s="20">
        <v>4550</v>
      </c>
      <c r="D20" s="22">
        <v>-165.8</v>
      </c>
      <c r="E20" s="18">
        <f t="shared" si="0"/>
        <v>-3.6439560439560443</v>
      </c>
      <c r="F20" s="22">
        <v>25.7</v>
      </c>
      <c r="G20" s="18">
        <f t="shared" si="1"/>
        <v>-645.13618677042803</v>
      </c>
    </row>
    <row r="21" spans="1:7" ht="16.5" customHeight="1">
      <c r="A21" s="41" t="s">
        <v>98</v>
      </c>
      <c r="B21" s="4" t="s">
        <v>8</v>
      </c>
      <c r="C21" s="20">
        <v>1367.1</v>
      </c>
      <c r="D21" s="22">
        <v>236.3</v>
      </c>
      <c r="E21" s="18">
        <f t="shared" si="0"/>
        <v>17.284763367712678</v>
      </c>
      <c r="F21" s="22">
        <v>1023</v>
      </c>
      <c r="G21" s="18">
        <f t="shared" si="1"/>
        <v>23.098729227761485</v>
      </c>
    </row>
    <row r="22" spans="1:7" ht="22.5">
      <c r="A22" s="41" t="s">
        <v>99</v>
      </c>
      <c r="B22" s="4" t="s">
        <v>9</v>
      </c>
      <c r="C22" s="20"/>
      <c r="D22" s="22"/>
      <c r="E22" s="18"/>
      <c r="F22" s="22"/>
      <c r="G22" s="18"/>
    </row>
    <row r="23" spans="1:7">
      <c r="A23" s="43" t="s">
        <v>100</v>
      </c>
      <c r="B23" s="7" t="s">
        <v>10</v>
      </c>
      <c r="C23" s="8">
        <v>317196.40000000002</v>
      </c>
      <c r="D23" s="8">
        <v>165330.1</v>
      </c>
      <c r="E23" s="18">
        <f t="shared" si="0"/>
        <v>52.122312863575999</v>
      </c>
      <c r="F23" s="8">
        <v>152378.1</v>
      </c>
      <c r="G23" s="18">
        <f t="shared" si="1"/>
        <v>108.49990910767362</v>
      </c>
    </row>
    <row r="24" spans="1:7" ht="52.5" customHeight="1">
      <c r="A24" s="44" t="s">
        <v>101</v>
      </c>
      <c r="B24" s="9" t="s">
        <v>36</v>
      </c>
      <c r="C24" s="10">
        <v>312802.40000000002</v>
      </c>
      <c r="D24" s="10">
        <v>164830.1</v>
      </c>
      <c r="E24" s="18">
        <f t="shared" si="0"/>
        <v>52.694640450329018</v>
      </c>
      <c r="F24" s="10">
        <v>151768</v>
      </c>
      <c r="G24" s="18">
        <f t="shared" si="1"/>
        <v>108.60662326709188</v>
      </c>
    </row>
    <row r="25" spans="1:7" ht="44.25" customHeight="1">
      <c r="A25" s="44" t="s">
        <v>102</v>
      </c>
      <c r="B25" s="9" t="s">
        <v>29</v>
      </c>
      <c r="C25" s="10">
        <v>81132.100000000006</v>
      </c>
      <c r="D25" s="23">
        <v>43067</v>
      </c>
      <c r="E25" s="18">
        <f t="shared" si="0"/>
        <v>53.082565347131407</v>
      </c>
      <c r="F25" s="23">
        <v>36174</v>
      </c>
      <c r="G25" s="18">
        <f t="shared" si="1"/>
        <v>119.05512246364792</v>
      </c>
    </row>
    <row r="26" spans="1:7" ht="47.25" customHeight="1">
      <c r="A26" s="44" t="s">
        <v>104</v>
      </c>
      <c r="B26" s="11" t="s">
        <v>25</v>
      </c>
      <c r="C26" s="12">
        <v>47018.2</v>
      </c>
      <c r="D26" s="22">
        <v>9432.1</v>
      </c>
      <c r="E26" s="18">
        <f t="shared" si="0"/>
        <v>20.060529752308682</v>
      </c>
      <c r="F26" s="22">
        <v>5784.6</v>
      </c>
      <c r="G26" s="18"/>
    </row>
    <row r="27" spans="1:7" ht="39" customHeight="1">
      <c r="A27" s="44" t="s">
        <v>103</v>
      </c>
      <c r="B27" s="9" t="s">
        <v>24</v>
      </c>
      <c r="C27" s="10">
        <v>175355.6</v>
      </c>
      <c r="D27" s="23">
        <v>106358.5</v>
      </c>
      <c r="E27" s="18">
        <f t="shared" si="0"/>
        <v>60.653038739566909</v>
      </c>
      <c r="F27" s="23">
        <v>96172.3</v>
      </c>
      <c r="G27" s="18">
        <f t="shared" si="1"/>
        <v>110.59161525719983</v>
      </c>
    </row>
    <row r="28" spans="1:7" ht="17.25" customHeight="1">
      <c r="A28" s="45" t="s">
        <v>105</v>
      </c>
      <c r="B28" s="13" t="s">
        <v>37</v>
      </c>
      <c r="C28" s="12">
        <v>9296.5</v>
      </c>
      <c r="D28" s="23">
        <v>5972.5</v>
      </c>
      <c r="E28" s="18">
        <f t="shared" si="0"/>
        <v>64.244608185876402</v>
      </c>
      <c r="F28" s="23">
        <v>13637.1</v>
      </c>
      <c r="G28" s="18">
        <f t="shared" si="1"/>
        <v>43.795968351042376</v>
      </c>
    </row>
    <row r="29" spans="1:7" ht="26.25" customHeight="1">
      <c r="A29" s="45" t="s">
        <v>106</v>
      </c>
      <c r="B29" s="13" t="s">
        <v>38</v>
      </c>
      <c r="C29" s="12">
        <v>4394</v>
      </c>
      <c r="D29" s="23">
        <v>500</v>
      </c>
      <c r="E29" s="18">
        <f t="shared" si="0"/>
        <v>11.37915339098771</v>
      </c>
      <c r="F29" s="23">
        <v>610.1</v>
      </c>
      <c r="G29" s="18">
        <f t="shared" si="1"/>
        <v>81.95377806916899</v>
      </c>
    </row>
    <row r="30" spans="1:7" ht="63" customHeight="1">
      <c r="A30" s="45" t="s">
        <v>107</v>
      </c>
      <c r="B30" s="13" t="s">
        <v>39</v>
      </c>
      <c r="C30" s="12"/>
      <c r="D30" s="22"/>
      <c r="E30" s="18"/>
      <c r="F30" s="22"/>
      <c r="G30" s="18" t="e">
        <f t="shared" si="1"/>
        <v>#DIV/0!</v>
      </c>
    </row>
    <row r="31" spans="1:7" ht="12.75" customHeight="1">
      <c r="A31" s="25"/>
      <c r="B31" s="26" t="s">
        <v>11</v>
      </c>
      <c r="C31" s="52" t="s">
        <v>85</v>
      </c>
      <c r="D31" s="52" t="s">
        <v>87</v>
      </c>
      <c r="E31" s="52" t="s">
        <v>77</v>
      </c>
      <c r="F31" s="52" t="s">
        <v>88</v>
      </c>
      <c r="G31" s="52" t="s">
        <v>84</v>
      </c>
    </row>
    <row r="32" spans="1:7" ht="26.25" customHeight="1">
      <c r="A32" s="25"/>
      <c r="B32" s="26"/>
      <c r="C32" s="52"/>
      <c r="D32" s="52"/>
      <c r="E32" s="52"/>
      <c r="F32" s="52"/>
      <c r="G32" s="52"/>
    </row>
    <row r="33" spans="1:7" ht="25.5">
      <c r="A33" s="27" t="s">
        <v>21</v>
      </c>
      <c r="B33" s="26" t="s">
        <v>12</v>
      </c>
      <c r="C33" s="28">
        <f>SUM(C34:C38)</f>
        <v>55289.2</v>
      </c>
      <c r="D33" s="28">
        <f>SUM(D34:D38)</f>
        <v>25439.8</v>
      </c>
      <c r="E33" s="29">
        <f t="shared" si="0"/>
        <v>46.012241088675552</v>
      </c>
      <c r="F33" s="28">
        <f>SUM(F34:F38)</f>
        <v>23355.5</v>
      </c>
      <c r="G33" s="29">
        <f t="shared" ref="G33:G67" si="2">D33/F33%</f>
        <v>108.92423626126607</v>
      </c>
    </row>
    <row r="34" spans="1:7" ht="63.75">
      <c r="A34" s="25" t="s">
        <v>78</v>
      </c>
      <c r="B34" s="24" t="s">
        <v>80</v>
      </c>
      <c r="C34" s="23">
        <v>2750.6</v>
      </c>
      <c r="D34" s="23">
        <v>907.3</v>
      </c>
      <c r="E34" s="29">
        <f t="shared" si="0"/>
        <v>32.98553042972442</v>
      </c>
      <c r="F34" s="23">
        <v>1333.3</v>
      </c>
      <c r="G34" s="29">
        <f t="shared" si="2"/>
        <v>68.049201230030747</v>
      </c>
    </row>
    <row r="35" spans="1:7" ht="78" customHeight="1">
      <c r="A35" s="25" t="s">
        <v>40</v>
      </c>
      <c r="B35" s="30" t="s">
        <v>41</v>
      </c>
      <c r="C35" s="23">
        <v>6993.4</v>
      </c>
      <c r="D35" s="23">
        <v>3410.3</v>
      </c>
      <c r="E35" s="29">
        <f t="shared" si="0"/>
        <v>48.764549432321907</v>
      </c>
      <c r="F35" s="23">
        <v>2917.8</v>
      </c>
      <c r="G35" s="29">
        <f t="shared" si="2"/>
        <v>116.87915552813764</v>
      </c>
    </row>
    <row r="36" spans="1:7" ht="52.5" customHeight="1">
      <c r="A36" s="25" t="s">
        <v>42</v>
      </c>
      <c r="B36" s="30" t="s">
        <v>43</v>
      </c>
      <c r="C36" s="23">
        <v>6752</v>
      </c>
      <c r="D36" s="23">
        <v>3418.6</v>
      </c>
      <c r="E36" s="29">
        <f t="shared" si="0"/>
        <v>50.630924170616119</v>
      </c>
      <c r="F36" s="23">
        <v>3500.9</v>
      </c>
      <c r="G36" s="29">
        <f t="shared" si="2"/>
        <v>97.649175926190409</v>
      </c>
    </row>
    <row r="37" spans="1:7">
      <c r="A37" s="25" t="s">
        <v>68</v>
      </c>
      <c r="B37" s="31" t="s">
        <v>70</v>
      </c>
      <c r="C37" s="23">
        <v>190</v>
      </c>
      <c r="D37" s="23"/>
      <c r="E37" s="29">
        <f t="shared" si="0"/>
        <v>0</v>
      </c>
      <c r="F37" s="23"/>
      <c r="G37" s="29" t="e">
        <f t="shared" si="2"/>
        <v>#DIV/0!</v>
      </c>
    </row>
    <row r="38" spans="1:7">
      <c r="A38" s="25" t="s">
        <v>44</v>
      </c>
      <c r="B38" s="32" t="s">
        <v>45</v>
      </c>
      <c r="C38" s="23">
        <v>38603.199999999997</v>
      </c>
      <c r="D38" s="23">
        <v>17703.599999999999</v>
      </c>
      <c r="E38" s="29">
        <f t="shared" si="0"/>
        <v>45.860446802337627</v>
      </c>
      <c r="F38" s="23">
        <v>15603.5</v>
      </c>
      <c r="G38" s="29">
        <f t="shared" si="2"/>
        <v>113.45915980389015</v>
      </c>
    </row>
    <row r="39" spans="1:7">
      <c r="A39" s="27" t="s">
        <v>20</v>
      </c>
      <c r="B39" s="33" t="s">
        <v>13</v>
      </c>
      <c r="C39" s="28">
        <f>SUM(C40:C43)</f>
        <v>34464.400000000001</v>
      </c>
      <c r="D39" s="28">
        <f>SUM(D40:D43)</f>
        <v>5703.2</v>
      </c>
      <c r="E39" s="29">
        <f t="shared" si="0"/>
        <v>16.548090203224195</v>
      </c>
      <c r="F39" s="28">
        <f>SUM(F40:F43)</f>
        <v>14837.1</v>
      </c>
      <c r="G39" s="29">
        <f t="shared" si="2"/>
        <v>38.438778467490273</v>
      </c>
    </row>
    <row r="40" spans="1:7" ht="25.5">
      <c r="A40" s="25" t="s">
        <v>69</v>
      </c>
      <c r="B40" s="30" t="s">
        <v>71</v>
      </c>
      <c r="C40" s="23">
        <v>147.5</v>
      </c>
      <c r="D40" s="23"/>
      <c r="E40" s="29">
        <f t="shared" si="0"/>
        <v>0</v>
      </c>
      <c r="F40" s="23"/>
      <c r="G40" s="29" t="e">
        <f t="shared" si="2"/>
        <v>#DIV/0!</v>
      </c>
    </row>
    <row r="41" spans="1:7">
      <c r="A41" s="25" t="s">
        <v>82</v>
      </c>
      <c r="B41" s="30" t="s">
        <v>83</v>
      </c>
      <c r="C41" s="23">
        <v>4316.5</v>
      </c>
      <c r="D41" s="23">
        <v>4316.5</v>
      </c>
      <c r="E41" s="29">
        <f t="shared" si="0"/>
        <v>100</v>
      </c>
      <c r="F41" s="23">
        <v>12678.9</v>
      </c>
      <c r="G41" s="29"/>
    </row>
    <row r="42" spans="1:7">
      <c r="A42" s="25" t="s">
        <v>46</v>
      </c>
      <c r="B42" s="32" t="s">
        <v>47</v>
      </c>
      <c r="C42" s="23">
        <v>29765.4</v>
      </c>
      <c r="D42" s="23">
        <v>1386.7</v>
      </c>
      <c r="E42" s="29">
        <f t="shared" si="0"/>
        <v>4.6587648746531212</v>
      </c>
      <c r="F42" s="23">
        <v>1998.2</v>
      </c>
      <c r="G42" s="29">
        <f t="shared" si="2"/>
        <v>69.397457711940746</v>
      </c>
    </row>
    <row r="43" spans="1:7">
      <c r="A43" s="25" t="s">
        <v>48</v>
      </c>
      <c r="B43" s="34" t="s">
        <v>49</v>
      </c>
      <c r="C43" s="23">
        <v>235</v>
      </c>
      <c r="D43" s="23"/>
      <c r="E43" s="29">
        <f t="shared" si="0"/>
        <v>0</v>
      </c>
      <c r="F43" s="23">
        <v>160</v>
      </c>
      <c r="G43" s="29">
        <f t="shared" si="2"/>
        <v>0</v>
      </c>
    </row>
    <row r="44" spans="1:7" ht="25.5">
      <c r="A44" s="27" t="s">
        <v>19</v>
      </c>
      <c r="B44" s="26" t="s">
        <v>14</v>
      </c>
      <c r="C44" s="28">
        <f>SUM(C45:C46)</f>
        <v>693.3</v>
      </c>
      <c r="D44" s="28">
        <f>SUM(D45:D45)</f>
        <v>33.5</v>
      </c>
      <c r="E44" s="29">
        <f t="shared" si="0"/>
        <v>4.8319630751478435</v>
      </c>
      <c r="F44" s="28">
        <f>SUM(F45:F45)</f>
        <v>23.4</v>
      </c>
      <c r="G44" s="29">
        <f t="shared" si="2"/>
        <v>143.16239316239316</v>
      </c>
    </row>
    <row r="45" spans="1:7">
      <c r="A45" s="25" t="s">
        <v>50</v>
      </c>
      <c r="B45" s="24" t="s">
        <v>74</v>
      </c>
      <c r="C45" s="23">
        <v>74.8</v>
      </c>
      <c r="D45" s="23">
        <v>33.5</v>
      </c>
      <c r="E45" s="29">
        <f t="shared" si="0"/>
        <v>44.786096256684495</v>
      </c>
      <c r="F45" s="23">
        <v>23.4</v>
      </c>
      <c r="G45" s="29">
        <f t="shared" si="2"/>
        <v>143.16239316239316</v>
      </c>
    </row>
    <row r="46" spans="1:7">
      <c r="A46" s="25" t="s">
        <v>109</v>
      </c>
      <c r="B46" s="46" t="s">
        <v>110</v>
      </c>
      <c r="C46" s="23">
        <v>618.5</v>
      </c>
      <c r="D46" s="23"/>
      <c r="E46" s="29"/>
      <c r="F46" s="23"/>
      <c r="G46" s="29"/>
    </row>
    <row r="47" spans="1:7">
      <c r="A47" s="27" t="s">
        <v>18</v>
      </c>
      <c r="B47" s="26" t="s">
        <v>15</v>
      </c>
      <c r="C47" s="28">
        <f>SUM(C48:C52)</f>
        <v>246285.19999999998</v>
      </c>
      <c r="D47" s="28">
        <f>SUM(D48:D52)</f>
        <v>132538.9</v>
      </c>
      <c r="E47" s="29">
        <f t="shared" si="0"/>
        <v>53.815210983039179</v>
      </c>
      <c r="F47" s="28">
        <f>SUM(F48:F52)</f>
        <v>122174.69999999998</v>
      </c>
      <c r="G47" s="29">
        <f t="shared" si="2"/>
        <v>108.48309838288942</v>
      </c>
    </row>
    <row r="48" spans="1:7">
      <c r="A48" s="25" t="s">
        <v>51</v>
      </c>
      <c r="B48" s="34" t="s">
        <v>52</v>
      </c>
      <c r="C48" s="23">
        <v>48947.9</v>
      </c>
      <c r="D48" s="23">
        <v>22662.1</v>
      </c>
      <c r="E48" s="29">
        <f t="shared" si="0"/>
        <v>46.298411167792686</v>
      </c>
      <c r="F48" s="23">
        <v>24586</v>
      </c>
      <c r="G48" s="29">
        <f t="shared" si="2"/>
        <v>92.174814935329039</v>
      </c>
    </row>
    <row r="49" spans="1:7">
      <c r="A49" s="25" t="s">
        <v>53</v>
      </c>
      <c r="B49" s="35" t="s">
        <v>54</v>
      </c>
      <c r="C49" s="23">
        <v>178299.4</v>
      </c>
      <c r="D49" s="23">
        <v>101905.1</v>
      </c>
      <c r="E49" s="29">
        <f t="shared" si="0"/>
        <v>57.153921998615814</v>
      </c>
      <c r="F49" s="23">
        <v>89876.4</v>
      </c>
      <c r="G49" s="29">
        <f t="shared" si="2"/>
        <v>113.38360236947632</v>
      </c>
    </row>
    <row r="50" spans="1:7">
      <c r="A50" s="25" t="s">
        <v>79</v>
      </c>
      <c r="B50" s="36" t="s">
        <v>81</v>
      </c>
      <c r="C50" s="23">
        <v>11514.1</v>
      </c>
      <c r="D50" s="23">
        <v>4926.8999999999996</v>
      </c>
      <c r="E50" s="29">
        <f t="shared" si="0"/>
        <v>42.790144257909859</v>
      </c>
      <c r="F50" s="23">
        <v>4522.5</v>
      </c>
      <c r="G50" s="29">
        <f t="shared" si="2"/>
        <v>108.94195688225538</v>
      </c>
    </row>
    <row r="51" spans="1:7" ht="25.5">
      <c r="A51" s="25" t="s">
        <v>55</v>
      </c>
      <c r="B51" s="30" t="s">
        <v>56</v>
      </c>
      <c r="C51" s="23">
        <v>300</v>
      </c>
      <c r="D51" s="23"/>
      <c r="E51" s="29">
        <f t="shared" si="0"/>
        <v>0</v>
      </c>
      <c r="F51" s="23">
        <v>280.39999999999998</v>
      </c>
      <c r="G51" s="29">
        <f t="shared" si="2"/>
        <v>0</v>
      </c>
    </row>
    <row r="52" spans="1:7" ht="27" customHeight="1">
      <c r="A52" s="25" t="s">
        <v>57</v>
      </c>
      <c r="B52" s="37" t="s">
        <v>58</v>
      </c>
      <c r="C52" s="23">
        <v>7223.8</v>
      </c>
      <c r="D52" s="23">
        <v>3044.8</v>
      </c>
      <c r="E52" s="29">
        <f t="shared" si="0"/>
        <v>42.149561172789944</v>
      </c>
      <c r="F52" s="23">
        <v>2909.4</v>
      </c>
      <c r="G52" s="29">
        <f t="shared" si="2"/>
        <v>104.6538805251942</v>
      </c>
    </row>
    <row r="53" spans="1:7">
      <c r="A53" s="27" t="s">
        <v>22</v>
      </c>
      <c r="B53" s="38" t="s">
        <v>59</v>
      </c>
      <c r="C53" s="28">
        <v>37631.199999999997</v>
      </c>
      <c r="D53" s="28">
        <v>16468</v>
      </c>
      <c r="E53" s="29">
        <f t="shared" si="0"/>
        <v>43.761559556963377</v>
      </c>
      <c r="F53" s="28">
        <v>15597.2</v>
      </c>
      <c r="G53" s="29">
        <f t="shared" si="2"/>
        <v>105.58305336855332</v>
      </c>
    </row>
    <row r="54" spans="1:7">
      <c r="A54" s="25" t="s">
        <v>60</v>
      </c>
      <c r="B54" s="39" t="s">
        <v>30</v>
      </c>
      <c r="C54" s="23">
        <v>37631.199999999997</v>
      </c>
      <c r="D54" s="23">
        <v>16468</v>
      </c>
      <c r="E54" s="29">
        <f t="shared" si="0"/>
        <v>43.761559556963377</v>
      </c>
      <c r="F54" s="23">
        <v>15597.2</v>
      </c>
      <c r="G54" s="29">
        <f t="shared" si="2"/>
        <v>105.58305336855332</v>
      </c>
    </row>
    <row r="55" spans="1:7">
      <c r="A55" s="27">
        <v>1000</v>
      </c>
      <c r="B55" s="38" t="s">
        <v>16</v>
      </c>
      <c r="C55" s="28">
        <f>SUM(C56:C59)</f>
        <v>7216.1</v>
      </c>
      <c r="D55" s="28">
        <f>SUM(D56:D59)</f>
        <v>3666.7000000000003</v>
      </c>
      <c r="E55" s="29">
        <f t="shared" si="0"/>
        <v>50.812765898477018</v>
      </c>
      <c r="F55" s="28">
        <f>SUM(F56:F58)</f>
        <v>3322.2999999999997</v>
      </c>
      <c r="G55" s="29">
        <f t="shared" si="2"/>
        <v>110.36631249435634</v>
      </c>
    </row>
    <row r="56" spans="1:7">
      <c r="A56" s="25">
        <v>1001</v>
      </c>
      <c r="B56" s="34" t="s">
        <v>61</v>
      </c>
      <c r="C56" s="23">
        <v>2412.1</v>
      </c>
      <c r="D56" s="23">
        <v>1139.4000000000001</v>
      </c>
      <c r="E56" s="29">
        <f t="shared" si="0"/>
        <v>47.236847560217242</v>
      </c>
      <c r="F56" s="23">
        <v>1066.7</v>
      </c>
      <c r="G56" s="29">
        <f t="shared" si="2"/>
        <v>106.81541201837443</v>
      </c>
    </row>
    <row r="57" spans="1:7" ht="25.5">
      <c r="A57" s="25">
        <v>1003</v>
      </c>
      <c r="B57" s="24" t="s">
        <v>62</v>
      </c>
      <c r="C57" s="23">
        <v>1983.1</v>
      </c>
      <c r="D57" s="23">
        <v>1453.2</v>
      </c>
      <c r="E57" s="29">
        <f t="shared" si="0"/>
        <v>73.279209318743384</v>
      </c>
      <c r="F57" s="23">
        <v>1120.5</v>
      </c>
      <c r="G57" s="29">
        <f t="shared" si="2"/>
        <v>129.6921017402945</v>
      </c>
    </row>
    <row r="58" spans="1:7">
      <c r="A58" s="25">
        <v>1004</v>
      </c>
      <c r="B58" s="34" t="s">
        <v>63</v>
      </c>
      <c r="C58" s="23">
        <v>2385.9</v>
      </c>
      <c r="D58" s="23">
        <v>687.1</v>
      </c>
      <c r="E58" s="29">
        <f t="shared" si="0"/>
        <v>28.798357014124647</v>
      </c>
      <c r="F58" s="23">
        <v>1135.0999999999999</v>
      </c>
      <c r="G58" s="29">
        <f t="shared" si="2"/>
        <v>60.532111708219546</v>
      </c>
    </row>
    <row r="59" spans="1:7" ht="25.5">
      <c r="A59" s="25">
        <v>1006</v>
      </c>
      <c r="B59" s="30" t="s">
        <v>108</v>
      </c>
      <c r="C59" s="23">
        <v>435</v>
      </c>
      <c r="D59" s="23">
        <v>387</v>
      </c>
      <c r="E59" s="29">
        <f t="shared" si="0"/>
        <v>88.965517241379317</v>
      </c>
      <c r="F59" s="23"/>
      <c r="G59" s="29"/>
    </row>
    <row r="60" spans="1:7">
      <c r="A60" s="27">
        <v>1100</v>
      </c>
      <c r="B60" s="26" t="s">
        <v>27</v>
      </c>
      <c r="C60" s="28">
        <v>150</v>
      </c>
      <c r="D60" s="28">
        <v>36.700000000000003</v>
      </c>
      <c r="E60" s="29">
        <f t="shared" si="0"/>
        <v>24.466666666666669</v>
      </c>
      <c r="F60" s="28">
        <v>83</v>
      </c>
      <c r="G60" s="29">
        <f t="shared" si="2"/>
        <v>44.216867469879524</v>
      </c>
    </row>
    <row r="61" spans="1:7">
      <c r="A61" s="25">
        <v>1102</v>
      </c>
      <c r="B61" s="32" t="s">
        <v>64</v>
      </c>
      <c r="C61" s="23">
        <v>150</v>
      </c>
      <c r="D61" s="23">
        <v>36.700000000000003</v>
      </c>
      <c r="E61" s="29">
        <f t="shared" si="0"/>
        <v>24.466666666666669</v>
      </c>
      <c r="F61" s="23">
        <v>83</v>
      </c>
      <c r="G61" s="29">
        <f t="shared" si="2"/>
        <v>44.216867469879524</v>
      </c>
    </row>
    <row r="62" spans="1:7" ht="25.5">
      <c r="A62" s="27">
        <v>1200</v>
      </c>
      <c r="B62" s="26" t="s">
        <v>28</v>
      </c>
      <c r="C62" s="28">
        <v>792.5</v>
      </c>
      <c r="D62" s="28">
        <v>162.5</v>
      </c>
      <c r="E62" s="29">
        <f>D62/C62%</f>
        <v>20.504731861198739</v>
      </c>
      <c r="F62" s="28">
        <v>175</v>
      </c>
      <c r="G62" s="29">
        <f t="shared" si="2"/>
        <v>92.857142857142861</v>
      </c>
    </row>
    <row r="63" spans="1:7">
      <c r="A63" s="25">
        <v>1202</v>
      </c>
      <c r="B63" s="34" t="s">
        <v>65</v>
      </c>
      <c r="C63" s="23">
        <v>792.5</v>
      </c>
      <c r="D63" s="23">
        <v>162.5</v>
      </c>
      <c r="E63" s="29">
        <f t="shared" si="0"/>
        <v>20.504731861198739</v>
      </c>
      <c r="F63" s="23">
        <v>175</v>
      </c>
      <c r="G63" s="29">
        <f t="shared" si="2"/>
        <v>92.857142857142861</v>
      </c>
    </row>
    <row r="64" spans="1:7" ht="38.25">
      <c r="A64" s="27">
        <v>1300</v>
      </c>
      <c r="B64" s="38" t="s">
        <v>31</v>
      </c>
      <c r="C64" s="28">
        <v>20</v>
      </c>
      <c r="D64" s="23">
        <v>7.8</v>
      </c>
      <c r="E64" s="29">
        <f t="shared" si="0"/>
        <v>39</v>
      </c>
      <c r="F64" s="23">
        <v>1.5</v>
      </c>
      <c r="G64" s="29">
        <f t="shared" si="2"/>
        <v>520</v>
      </c>
    </row>
    <row r="65" spans="1:7" ht="38.25">
      <c r="A65" s="25">
        <v>1301</v>
      </c>
      <c r="B65" s="40" t="s">
        <v>66</v>
      </c>
      <c r="C65" s="23">
        <v>20</v>
      </c>
      <c r="D65" s="23">
        <v>7.8</v>
      </c>
      <c r="E65" s="29">
        <f t="shared" si="0"/>
        <v>39</v>
      </c>
      <c r="F65" s="23">
        <v>1.5</v>
      </c>
      <c r="G65" s="29">
        <f t="shared" si="2"/>
        <v>520</v>
      </c>
    </row>
    <row r="66" spans="1:7" ht="20.25" customHeight="1">
      <c r="A66" s="27">
        <v>1400</v>
      </c>
      <c r="B66" s="26" t="s">
        <v>26</v>
      </c>
      <c r="C66" s="28">
        <v>1837.7</v>
      </c>
      <c r="D66" s="28">
        <v>918</v>
      </c>
      <c r="E66" s="29">
        <f t="shared" si="0"/>
        <v>49.953746530989825</v>
      </c>
      <c r="F66" s="28">
        <v>832</v>
      </c>
      <c r="G66" s="29">
        <f t="shared" si="2"/>
        <v>110.33653846153845</v>
      </c>
    </row>
    <row r="67" spans="1:7" ht="50.25" customHeight="1">
      <c r="A67" s="25">
        <v>1401</v>
      </c>
      <c r="B67" s="24" t="s">
        <v>67</v>
      </c>
      <c r="C67" s="23">
        <v>1837.7</v>
      </c>
      <c r="D67" s="23">
        <v>918</v>
      </c>
      <c r="E67" s="29">
        <f t="shared" si="0"/>
        <v>49.953746530989825</v>
      </c>
      <c r="F67" s="23">
        <v>832</v>
      </c>
      <c r="G67" s="29">
        <f t="shared" si="2"/>
        <v>110.33653846153845</v>
      </c>
    </row>
    <row r="68" spans="1:7">
      <c r="A68" s="27"/>
      <c r="B68" s="26" t="s">
        <v>17</v>
      </c>
      <c r="C68" s="28">
        <f>C33+C39+C44+C47+C53+C55+C60+C64+C66+H67+C62</f>
        <v>384379.6</v>
      </c>
      <c r="D68" s="28">
        <f>D33+D39+D44+D47+D53+D55+D60+D64+D66+I67+D62</f>
        <v>184975.1</v>
      </c>
      <c r="E68" s="29">
        <f t="shared" si="0"/>
        <v>48.123027340680935</v>
      </c>
      <c r="F68" s="28">
        <f>F33+F39+F44+F47+F53+F55+F60+F64+F66+K67+F62</f>
        <v>180401.69999999998</v>
      </c>
      <c r="G68" s="29">
        <f t="shared" ref="G68" si="3">D68/F68%</f>
        <v>102.53512023445457</v>
      </c>
    </row>
    <row r="69" spans="1:7">
      <c r="A69" s="14"/>
      <c r="B69" s="14"/>
      <c r="C69" s="14"/>
      <c r="D69" s="14"/>
      <c r="E69" s="14"/>
      <c r="F69" s="14"/>
      <c r="G69" s="14"/>
    </row>
    <row r="70" spans="1:7">
      <c r="A70" s="47" t="s">
        <v>72</v>
      </c>
      <c r="B70" s="47"/>
      <c r="C70" s="47"/>
      <c r="D70" s="48"/>
      <c r="E70" s="48"/>
      <c r="F70" s="48"/>
      <c r="G70" s="48"/>
    </row>
    <row r="71" spans="1:7">
      <c r="A71" s="15"/>
      <c r="B71" s="15"/>
      <c r="C71" s="15"/>
      <c r="D71" s="15"/>
      <c r="E71" s="15"/>
      <c r="F71" s="15"/>
      <c r="G71" s="15"/>
    </row>
    <row r="72" spans="1:7">
      <c r="A72" s="15"/>
      <c r="B72" s="15"/>
      <c r="C72" s="15"/>
      <c r="D72" s="15"/>
      <c r="E72" s="15"/>
      <c r="F72" s="15"/>
      <c r="G72" s="15"/>
    </row>
    <row r="73" spans="1:7">
      <c r="A73" s="15"/>
      <c r="B73" s="15"/>
      <c r="C73" s="15"/>
      <c r="D73" s="15"/>
      <c r="E73" s="15"/>
      <c r="F73" s="15"/>
      <c r="G73" s="15"/>
    </row>
    <row r="74" spans="1:7">
      <c r="A74" s="15"/>
      <c r="B74" s="15"/>
      <c r="C74" s="15"/>
      <c r="D74" s="15"/>
      <c r="E74" s="15"/>
      <c r="F74" s="15"/>
      <c r="G74" s="15"/>
    </row>
    <row r="75" spans="1:7">
      <c r="A75" s="15"/>
      <c r="B75" s="15"/>
      <c r="C75" s="15"/>
      <c r="D75" s="15"/>
      <c r="E75" s="15"/>
      <c r="F75" s="15"/>
      <c r="G75" s="15"/>
    </row>
  </sheetData>
  <mergeCells count="15">
    <mergeCell ref="B3:E3"/>
    <mergeCell ref="D6:D7"/>
    <mergeCell ref="E6:E7"/>
    <mergeCell ref="F6:F7"/>
    <mergeCell ref="A4:G4"/>
    <mergeCell ref="A70:G70"/>
    <mergeCell ref="G6:G7"/>
    <mergeCell ref="A6:A7"/>
    <mergeCell ref="B6:B7"/>
    <mergeCell ref="C6:C7"/>
    <mergeCell ref="C31:C32"/>
    <mergeCell ref="D31:D32"/>
    <mergeCell ref="E31:E32"/>
    <mergeCell ref="F31:F32"/>
    <mergeCell ref="G31:G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2020-07-02T12:50:26Z</cp:lastPrinted>
  <dcterms:created xsi:type="dcterms:W3CDTF">2016-07-19T05:49:12Z</dcterms:created>
  <dcterms:modified xsi:type="dcterms:W3CDTF">2020-07-21T06:03:37Z</dcterms:modified>
</cp:coreProperties>
</file>