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1352" windowHeight="844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5" i="1"/>
  <c r="E45"/>
  <c r="G27"/>
  <c r="E22"/>
  <c r="F60" l="1"/>
  <c r="F52"/>
  <c r="F48"/>
  <c r="F43"/>
  <c r="F34"/>
  <c r="E70"/>
  <c r="E69"/>
  <c r="E68"/>
  <c r="E67"/>
  <c r="E66"/>
  <c r="E65"/>
  <c r="E64"/>
  <c r="E63"/>
  <c r="E62"/>
  <c r="E61"/>
  <c r="E59"/>
  <c r="E58"/>
  <c r="E57"/>
  <c r="E56"/>
  <c r="E55"/>
  <c r="E54"/>
  <c r="E53"/>
  <c r="E51"/>
  <c r="E50"/>
  <c r="E49"/>
  <c r="E47"/>
  <c r="E46"/>
  <c r="E44"/>
  <c r="E42"/>
  <c r="E41"/>
  <c r="E40"/>
  <c r="E39"/>
  <c r="E37"/>
  <c r="E36"/>
  <c r="E35"/>
  <c r="D60"/>
  <c r="C60"/>
  <c r="D52"/>
  <c r="C52"/>
  <c r="G55"/>
  <c r="D48"/>
  <c r="C48"/>
  <c r="D43"/>
  <c r="C43"/>
  <c r="D34"/>
  <c r="C34"/>
  <c r="F71" l="1"/>
  <c r="C71"/>
  <c r="D71"/>
  <c r="E52"/>
  <c r="E60"/>
  <c r="E48"/>
  <c r="E43"/>
  <c r="E34"/>
  <c r="G70"/>
  <c r="G69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4"/>
  <c r="G43"/>
  <c r="G42"/>
  <c r="G41"/>
  <c r="G40"/>
  <c r="G39"/>
  <c r="G37"/>
  <c r="G36"/>
  <c r="G35"/>
  <c r="G34"/>
  <c r="G29"/>
  <c r="G30"/>
  <c r="G28"/>
  <c r="G26"/>
  <c r="G25"/>
  <c r="G24"/>
  <c r="G21"/>
  <c r="G20"/>
  <c r="G19"/>
  <c r="G18"/>
  <c r="G17"/>
  <c r="G16"/>
  <c r="G15"/>
  <c r="G14"/>
  <c r="G13"/>
  <c r="G12"/>
  <c r="G11"/>
  <c r="G10"/>
  <c r="G9"/>
  <c r="G8"/>
  <c r="E30"/>
  <c r="E29"/>
  <c r="E28"/>
  <c r="E27"/>
  <c r="E26"/>
  <c r="E25"/>
  <c r="E24"/>
  <c r="E21"/>
  <c r="E20"/>
  <c r="E19"/>
  <c r="E18"/>
  <c r="E17"/>
  <c r="E16"/>
  <c r="E15"/>
  <c r="E14"/>
  <c r="E13"/>
  <c r="E12"/>
  <c r="E11"/>
  <c r="E10"/>
  <c r="E9"/>
  <c r="E8"/>
  <c r="E71" l="1"/>
  <c r="G71"/>
</calcChain>
</file>

<file path=xl/sharedStrings.xml><?xml version="1.0" encoding="utf-8"?>
<sst xmlns="http://schemas.openxmlformats.org/spreadsheetml/2006/main" count="123" uniqueCount="118">
  <si>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</si>
  <si>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</si>
  <si>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</si>
  <si>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</si>
  <si>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</si>
  <si>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</si>
  <si>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</si>
  <si>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</si>
  <si>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</si>
  <si>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</si>
  <si>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</si>
  <si>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</si>
  <si>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</si>
  <si>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</si>
  <si>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</si>
  <si>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</si>
  <si>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</si>
  <si>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</si>
  <si>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</si>
  <si>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</si>
  <si>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</si>
  <si>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</si>
  <si>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</si>
  <si>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</si>
  <si>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</si>
  <si>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</si>
  <si>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</si>
  <si>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</si>
  <si>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</si>
  <si>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</si>
  <si>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</si>
  <si>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</si>
  <si>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</si>
  <si>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</si>
  <si>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</si>
  <si>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</si>
  <si>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</si>
  <si>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</si>
  <si>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</si>
  <si>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</si>
  <si>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</si>
  <si>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</si>
  <si>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</si>
  <si>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</si>
  <si>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</si>
  <si>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</si>
  <si>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</si>
  <si>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</si>
  <si>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</si>
  <si>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</si>
  <si>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</si>
  <si>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</si>
  <si>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</si>
  <si>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</si>
  <si>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</si>
  <si>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</si>
  <si>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</si>
  <si>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</si>
  <si>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</si>
  <si>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</si>
  <si>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</si>
  <si>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</si>
  <si>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</si>
  <si>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</si>
  <si>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</si>
  <si>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</si>
  <si>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</si>
  <si>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</si>
  <si>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</si>
  <si>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</si>
  <si>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</si>
  <si>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</si>
  <si>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</si>
  <si>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</si>
  <si>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</si>
  <si>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</si>
  <si>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</si>
  <si>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</si>
  <si>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</si>
  <si>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</si>
  <si>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</si>
  <si>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</si>
  <si>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</si>
  <si>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</si>
  <si>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</si>
  <si>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</si>
  <si>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</si>
  <si>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</si>
  <si>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</si>
  <si>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</si>
  <si>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</si>
  <si>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</si>
  <si>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</si>
  <si>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</si>
  <si>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</si>
  <si>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</si>
  <si>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</si>
  <si>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</si>
  <si>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</si>
  <si>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</si>
  <si>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</si>
  <si>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</si>
  <si>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</si>
  <si>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</si>
  <si>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</si>
  <si>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</si>
  <si>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</si>
  <si>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</si>
  <si>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 xml:space="preserve">% испол. 2021г к 2020г </t>
  </si>
  <si>
    <t>Бюджетные назначения на 2021 год</t>
  </si>
  <si>
    <t>01 07</t>
  </si>
  <si>
    <t>Обеспечение проведение выборов и референдумов</t>
  </si>
  <si>
    <t>об исполнении доходной и расходной части  консолидированного бюджета Федоровского муниципального района       на 01.07.2021 года</t>
  </si>
  <si>
    <t>Факт на 01.07.21г.</t>
  </si>
  <si>
    <t>Факт на 01.07.20г.</t>
  </si>
  <si>
    <t>Инициативные платежи</t>
  </si>
  <si>
    <t>04 06</t>
  </si>
  <si>
    <t>Водные ресурсы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</si>
</sst>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5">
    <xf numFmtId="0" fontId="0" fillId="0" borderId="0" xfId="0"/>
    <xf numFmtId="0" fontId="18" fillId="0" borderId="10" xfId="36" applyFont="1" applyFill="1" applyBorder="1" applyAlignment="1">
      <alignment horizontal="center" vertical="top" wrapText="1"/>
    </xf>
    <xf numFmtId="0" fontId="19" fillId="0" borderId="11" xfId="36" applyFont="1" applyBorder="1" applyAlignment="1">
      <alignment vertical="top" wrapText="1"/>
    </xf>
    <xf numFmtId="0" fontId="19" fillId="0" borderId="11" xfId="36" applyFont="1" applyBorder="1" applyAlignment="1">
      <alignment horizontal="left"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vertical="top" wrapText="1"/>
    </xf>
    <xf numFmtId="0" fontId="20" fillId="24" borderId="11" xfId="36" applyFont="1" applyFill="1" applyBorder="1" applyAlignment="1">
      <alignment vertical="top" wrapText="1"/>
    </xf>
    <xf numFmtId="3" fontId="19" fillId="0" borderId="11" xfId="36" applyNumberFormat="1" applyFont="1" applyBorder="1" applyAlignment="1">
      <alignment horizontal="left" vertical="top" wrapText="1"/>
    </xf>
    <xf numFmtId="1" fontId="21" fillId="24" borderId="11" xfId="36" applyNumberFormat="1" applyFont="1" applyFill="1" applyBorder="1" applyAlignment="1"/>
    <xf numFmtId="0" fontId="22" fillId="24" borderId="11" xfId="36" applyFont="1" applyFill="1" applyBorder="1" applyAlignment="1"/>
    <xf numFmtId="165" fontId="22" fillId="24" borderId="11" xfId="36" applyNumberFormat="1" applyFont="1" applyFill="1" applyBorder="1" applyAlignment="1">
      <alignment horizontal="center"/>
    </xf>
    <xf numFmtId="0" fontId="21" fillId="24" borderId="11" xfId="36" applyFont="1" applyFill="1" applyBorder="1" applyAlignment="1">
      <alignment wrapText="1"/>
    </xf>
    <xf numFmtId="165" fontId="21" fillId="24" borderId="11" xfId="36" applyNumberFormat="1" applyFont="1" applyFill="1" applyBorder="1" applyAlignment="1">
      <alignment horizontal="center"/>
    </xf>
    <xf numFmtId="0" fontId="21" fillId="24" borderId="11" xfId="36" applyFont="1" applyFill="1" applyBorder="1" applyAlignment="1">
      <alignment vertical="top" wrapText="1"/>
    </xf>
    <xf numFmtId="165" fontId="21" fillId="24" borderId="11" xfId="36" applyNumberFormat="1" applyFont="1" applyFill="1" applyBorder="1" applyAlignment="1">
      <alignment horizontal="center" wrapText="1" shrinkToFit="1"/>
    </xf>
    <xf numFmtId="1" fontId="21" fillId="24" borderId="11" xfId="36" applyNumberFormat="1" applyFont="1" applyFill="1" applyBorder="1" applyAlignment="1">
      <alignment horizontal="left" wrapText="1" shrinkToFit="1"/>
    </xf>
    <xf numFmtId="0" fontId="21" fillId="24" borderId="11" xfId="36" applyFont="1" applyFill="1" applyBorder="1" applyAlignment="1">
      <alignment vertical="top" wrapText="1" shrinkToFit="1"/>
    </xf>
    <xf numFmtId="1" fontId="21" fillId="24" borderId="11" xfId="36" applyNumberFormat="1" applyFont="1" applyFill="1" applyBorder="1" applyAlignment="1">
      <alignment wrapText="1" shrinkToFit="1"/>
    </xf>
    <xf numFmtId="165" fontId="21" fillId="24" borderId="12" xfId="36" applyNumberFormat="1" applyFont="1" applyFill="1" applyBorder="1" applyAlignment="1">
      <alignment horizontal="center" wrapText="1" shrinkToFit="1"/>
    </xf>
    <xf numFmtId="0" fontId="18" fillId="0" borderId="0" xfId="36" applyFont="1" applyAlignment="1">
      <alignment vertical="top"/>
    </xf>
    <xf numFmtId="0" fontId="23" fillId="0" borderId="0" xfId="36" applyFont="1"/>
    <xf numFmtId="164" fontId="20" fillId="0" borderId="11" xfId="36" applyNumberFormat="1" applyFont="1" applyBorder="1" applyAlignment="1">
      <alignment horizontal="center" wrapText="1"/>
    </xf>
    <xf numFmtId="164" fontId="19" fillId="0" borderId="11" xfId="36" applyNumberFormat="1" applyFont="1" applyBorder="1" applyAlignment="1">
      <alignment horizontal="center" wrapText="1"/>
    </xf>
    <xf numFmtId="164" fontId="19" fillId="24" borderId="12" xfId="36" applyNumberFormat="1" applyFont="1" applyFill="1" applyBorder="1" applyAlignment="1">
      <alignment horizontal="center" wrapText="1"/>
    </xf>
    <xf numFmtId="164" fontId="19" fillId="0" borderId="12" xfId="36" applyNumberFormat="1" applyFont="1" applyBorder="1" applyAlignment="1">
      <alignment horizontal="center" wrapText="1"/>
    </xf>
    <xf numFmtId="165" fontId="19" fillId="0" borderId="11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19" fillId="24" borderId="11" xfId="36" applyNumberFormat="1" applyFont="1" applyFill="1" applyBorder="1" applyAlignment="1">
      <alignment horizontal="center" wrapText="1"/>
    </xf>
    <xf numFmtId="165" fontId="19" fillId="0" borderId="11" xfId="36" applyNumberFormat="1" applyFont="1" applyFill="1" applyBorder="1" applyAlignment="1">
      <alignment horizontal="center" wrapText="1"/>
    </xf>
    <xf numFmtId="0" fontId="19" fillId="0" borderId="11" xfId="36" applyFont="1" applyFill="1" applyBorder="1" applyAlignment="1">
      <alignment horizontal="left" vertical="top" wrapText="1"/>
    </xf>
    <xf numFmtId="0" fontId="20" fillId="0" borderId="11" xfId="36" applyFont="1" applyFill="1" applyBorder="1" applyAlignment="1">
      <alignment horizontal="left" vertical="top" wrapText="1"/>
    </xf>
    <xf numFmtId="0" fontId="20" fillId="0" borderId="11" xfId="36" applyFont="1" applyFill="1" applyBorder="1" applyAlignment="1">
      <alignment vertical="top" wrapText="1"/>
    </xf>
    <xf numFmtId="165" fontId="20" fillId="0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164" fontId="19" fillId="0" borderId="11" xfId="36" applyNumberFormat="1" applyFont="1" applyFill="1" applyBorder="1" applyAlignment="1">
      <alignment horizontal="center" wrapText="1"/>
    </xf>
    <xf numFmtId="0" fontId="19" fillId="0" borderId="11" xfId="36" applyFont="1" applyFill="1" applyBorder="1" applyAlignment="1">
      <alignment vertical="top" wrapText="1"/>
    </xf>
    <xf numFmtId="0" fontId="19" fillId="0" borderId="11" xfId="36" applyFont="1" applyFill="1" applyBorder="1" applyAlignment="1">
      <alignment wrapText="1"/>
    </xf>
    <xf numFmtId="0" fontId="19" fillId="0" borderId="0" xfId="36" applyFont="1" applyFill="1"/>
    <xf numFmtId="0" fontId="20" fillId="0" borderId="12" xfId="36" applyFont="1" applyFill="1" applyBorder="1" applyAlignment="1">
      <alignment vertical="top" wrapText="1"/>
    </xf>
    <xf numFmtId="0" fontId="19" fillId="0" borderId="13" xfId="36" applyFont="1" applyFill="1" applyBorder="1" applyAlignment="1">
      <alignment wrapText="1"/>
    </xf>
    <xf numFmtId="0" fontId="19" fillId="0" borderId="11" xfId="36" applyFont="1" applyFill="1" applyBorder="1"/>
    <xf numFmtId="0" fontId="19" fillId="0" borderId="0" xfId="36" applyFont="1" applyFill="1" applyAlignment="1">
      <alignment wrapText="1"/>
    </xf>
    <xf numFmtId="0" fontId="19" fillId="0" borderId="13" xfId="36" applyFont="1" applyFill="1" applyBorder="1" applyAlignment="1">
      <alignment horizontal="justify" wrapText="1"/>
    </xf>
    <xf numFmtId="0" fontId="20" fillId="0" borderId="13" xfId="36" applyFont="1" applyFill="1" applyBorder="1" applyAlignment="1">
      <alignment wrapText="1"/>
    </xf>
    <xf numFmtId="0" fontId="19" fillId="0" borderId="14" xfId="36" applyFont="1" applyFill="1" applyBorder="1" applyAlignment="1">
      <alignment vertical="top" wrapText="1"/>
    </xf>
    <xf numFmtId="0" fontId="20" fillId="0" borderId="11" xfId="36" applyFont="1" applyFill="1" applyBorder="1" applyAlignment="1">
      <alignment wrapText="1"/>
    </xf>
    <xf numFmtId="0" fontId="18" fillId="0" borderId="0" xfId="36" applyFont="1" applyFill="1" applyAlignment="1">
      <alignment vertical="top"/>
    </xf>
    <xf numFmtId="0" fontId="19" fillId="0" borderId="11" xfId="36" applyFont="1" applyBorder="1" applyAlignment="1">
      <alignment vertical="top" wrapText="1"/>
    </xf>
    <xf numFmtId="0" fontId="24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9" fillId="0" borderId="0" xfId="36" applyFont="1"/>
    <xf numFmtId="0" fontId="18" fillId="0" borderId="0" xfId="36" applyFont="1" applyAlignment="1">
      <alignment horizontal="center" vertical="top"/>
    </xf>
    <xf numFmtId="0" fontId="19" fillId="0" borderId="12" xfId="36" applyFont="1" applyFill="1" applyBorder="1" applyAlignment="1">
      <alignment horizontal="center" vertical="top" wrapText="1"/>
    </xf>
    <xf numFmtId="0" fontId="19" fillId="0" borderId="14" xfId="36" applyFont="1" applyFill="1" applyBorder="1" applyAlignment="1">
      <alignment horizontal="center" vertical="top" wrapText="1"/>
    </xf>
    <xf numFmtId="0" fontId="19" fillId="0" borderId="11" xfId="36" applyFont="1" applyBorder="1" applyAlignment="1">
      <alignment horizontal="center" vertical="top" wrapText="1"/>
    </xf>
    <xf numFmtId="0" fontId="20" fillId="0" borderId="12" xfId="36" applyFont="1" applyFill="1" applyBorder="1" applyAlignment="1">
      <alignment vertical="top"/>
    </xf>
    <xf numFmtId="0" fontId="20" fillId="0" borderId="14" xfId="36" applyFont="1" applyFill="1" applyBorder="1" applyAlignment="1">
      <alignment vertical="top"/>
    </xf>
    <xf numFmtId="0" fontId="19" fillId="0" borderId="12" xfId="36" applyFont="1" applyFill="1" applyBorder="1" applyAlignment="1">
      <alignment horizontal="left" vertical="top"/>
    </xf>
    <xf numFmtId="0" fontId="19" fillId="0" borderId="14" xfId="36" applyFont="1" applyFill="1" applyBorder="1" applyAlignment="1">
      <alignment horizontal="left" vertical="top"/>
    </xf>
    <xf numFmtId="0" fontId="24" fillId="0" borderId="0" xfId="36" applyFont="1" applyAlignment="1">
      <alignment horizontal="center" vertical="top"/>
    </xf>
    <xf numFmtId="0" fontId="25" fillId="0" borderId="10" xfId="36" applyFont="1" applyFill="1" applyBorder="1" applyAlignment="1">
      <alignment horizontal="center" vertical="top" wrapText="1"/>
    </xf>
    <xf numFmtId="0" fontId="19" fillId="0" borderId="11" xfId="36" applyFont="1" applyBorder="1" applyAlignment="1">
      <alignment vertical="top" wrapText="1"/>
    </xf>
    <xf numFmtId="0" fontId="19" fillId="0" borderId="11" xfId="36" applyFont="1" applyBorder="1" applyAlignment="1">
      <alignment vertical="top"/>
    </xf>
    <xf numFmtId="0" fontId="19" fillId="24" borderId="11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3"/>
  <sheetViews>
    <sheetView tabSelected="1" zoomScale="98" zoomScaleNormal="98" workbookViewId="0">
      <selection activeCell="B16" sqref="B16"/>
    </sheetView>
  </sheetViews>
  <sheetFormatPr defaultRowHeight="13.2"/>
  <cols>
    <col min="1" max="1" width="21.88671875" customWidth="1"/>
    <col min="2" max="2" width="36.33203125" customWidth="1"/>
    <col min="3" max="3" width="12.88671875" customWidth="1"/>
    <col min="4" max="4" width="11.6640625" customWidth="1"/>
    <col min="5" max="6" width="12.5546875" customWidth="1"/>
    <col min="7" max="7" width="10.88671875" customWidth="1"/>
  </cols>
  <sheetData>
    <row r="3" spans="1:7" ht="17.399999999999999">
      <c r="A3" s="49"/>
      <c r="B3" s="60" t="s">
        <v>36</v>
      </c>
      <c r="C3" s="60"/>
      <c r="D3" s="60"/>
      <c r="E3" s="60"/>
      <c r="F3" s="49"/>
      <c r="G3" s="50"/>
    </row>
    <row r="4" spans="1:7" ht="39" customHeight="1">
      <c r="A4" s="61" t="s">
        <v>112</v>
      </c>
      <c r="B4" s="61"/>
      <c r="C4" s="61"/>
      <c r="D4" s="61"/>
      <c r="E4" s="61"/>
      <c r="F4" s="61"/>
      <c r="G4" s="51"/>
    </row>
    <row r="5" spans="1:7" ht="15.6">
      <c r="A5" s="1"/>
      <c r="B5" s="1"/>
      <c r="C5" s="1"/>
      <c r="D5" s="1"/>
      <c r="E5" s="1"/>
      <c r="F5" s="1"/>
      <c r="G5" s="20" t="s">
        <v>103</v>
      </c>
    </row>
    <row r="6" spans="1:7" ht="12.75" customHeight="1">
      <c r="A6" s="62"/>
      <c r="B6" s="63"/>
      <c r="C6" s="55" t="s">
        <v>109</v>
      </c>
      <c r="D6" s="64" t="s">
        <v>113</v>
      </c>
      <c r="E6" s="55" t="s">
        <v>0</v>
      </c>
      <c r="F6" s="64" t="s">
        <v>114</v>
      </c>
      <c r="G6" s="55" t="s">
        <v>108</v>
      </c>
    </row>
    <row r="7" spans="1:7" ht="47.25" customHeight="1">
      <c r="A7" s="62"/>
      <c r="B7" s="63"/>
      <c r="C7" s="55"/>
      <c r="D7" s="64"/>
      <c r="E7" s="55"/>
      <c r="F7" s="64"/>
      <c r="G7" s="55"/>
    </row>
    <row r="8" spans="1:7">
      <c r="A8" s="3"/>
      <c r="B8" s="4" t="s">
        <v>1</v>
      </c>
      <c r="C8" s="26">
        <v>473545.6</v>
      </c>
      <c r="D8" s="26">
        <v>239151.7</v>
      </c>
      <c r="E8" s="21">
        <f>D8/C8%</f>
        <v>50.502359223694612</v>
      </c>
      <c r="F8" s="26">
        <v>202805.7</v>
      </c>
      <c r="G8" s="22">
        <f>D8/F8%</f>
        <v>117.9215870165385</v>
      </c>
    </row>
    <row r="9" spans="1:7" ht="15" customHeight="1">
      <c r="A9" s="3" t="s">
        <v>37</v>
      </c>
      <c r="B9" s="5" t="s">
        <v>2</v>
      </c>
      <c r="C9" s="27">
        <v>108113</v>
      </c>
      <c r="D9" s="27">
        <v>57240.9</v>
      </c>
      <c r="E9" s="21">
        <f t="shared" ref="E9:E30" si="0">D9/C9%</f>
        <v>52.945436718988461</v>
      </c>
      <c r="F9" s="27">
        <v>38138.1</v>
      </c>
      <c r="G9" s="22">
        <f t="shared" ref="G9:G30" si="1">D9/F9%</f>
        <v>150.08849418298237</v>
      </c>
    </row>
    <row r="10" spans="1:7" ht="13.5" customHeight="1">
      <c r="A10" s="3"/>
      <c r="B10" s="5" t="s">
        <v>3</v>
      </c>
      <c r="C10" s="26">
        <v>102564.4</v>
      </c>
      <c r="D10" s="27">
        <v>54253.8</v>
      </c>
      <c r="E10" s="21">
        <f t="shared" si="0"/>
        <v>52.897301597825368</v>
      </c>
      <c r="F10" s="27">
        <v>36094.1</v>
      </c>
      <c r="G10" s="22">
        <f t="shared" si="1"/>
        <v>150.31210086967124</v>
      </c>
    </row>
    <row r="11" spans="1:7" ht="18.75" customHeight="1">
      <c r="A11" s="3" t="s">
        <v>38</v>
      </c>
      <c r="B11" s="2" t="s">
        <v>4</v>
      </c>
      <c r="C11" s="25">
        <v>43091.8</v>
      </c>
      <c r="D11" s="28">
        <v>20863.3</v>
      </c>
      <c r="E11" s="21">
        <f t="shared" si="0"/>
        <v>48.415939923604952</v>
      </c>
      <c r="F11" s="28">
        <v>18491.2</v>
      </c>
      <c r="G11" s="22">
        <f t="shared" si="1"/>
        <v>112.8282642554296</v>
      </c>
    </row>
    <row r="12" spans="1:7" ht="15" customHeight="1">
      <c r="A12" s="3" t="s">
        <v>39</v>
      </c>
      <c r="B12" s="2" t="s">
        <v>34</v>
      </c>
      <c r="C12" s="25">
        <v>13027.5</v>
      </c>
      <c r="D12" s="28">
        <v>3324.8</v>
      </c>
      <c r="E12" s="21">
        <f t="shared" si="0"/>
        <v>25.521397044713108</v>
      </c>
      <c r="F12" s="28">
        <v>5814.8</v>
      </c>
      <c r="G12" s="22">
        <f t="shared" si="1"/>
        <v>57.178234849005982</v>
      </c>
    </row>
    <row r="13" spans="1:7" ht="18.75" customHeight="1">
      <c r="A13" s="3" t="s">
        <v>40</v>
      </c>
      <c r="B13" s="2" t="s">
        <v>42</v>
      </c>
      <c r="C13" s="25">
        <v>18771.8</v>
      </c>
      <c r="D13" s="28">
        <v>18700.3</v>
      </c>
      <c r="E13" s="21">
        <f t="shared" si="0"/>
        <v>99.619109515336831</v>
      </c>
      <c r="F13" s="28">
        <v>7068.9</v>
      </c>
      <c r="G13" s="22">
        <f t="shared" si="1"/>
        <v>264.54328113284953</v>
      </c>
    </row>
    <row r="14" spans="1:7" ht="17.25" customHeight="1">
      <c r="A14" s="3" t="s">
        <v>61</v>
      </c>
      <c r="B14" s="2" t="s">
        <v>62</v>
      </c>
      <c r="C14" s="25">
        <v>16835.900000000001</v>
      </c>
      <c r="D14" s="28">
        <v>7010.2</v>
      </c>
      <c r="E14" s="21">
        <f t="shared" si="0"/>
        <v>41.638403649344554</v>
      </c>
      <c r="F14" s="28">
        <v>3566</v>
      </c>
      <c r="G14" s="22">
        <f t="shared" si="1"/>
        <v>196.58440830061696</v>
      </c>
    </row>
    <row r="15" spans="1:7" ht="16.5" customHeight="1">
      <c r="A15" s="3" t="s">
        <v>41</v>
      </c>
      <c r="B15" s="2" t="s">
        <v>43</v>
      </c>
      <c r="C15" s="25">
        <v>1002.1</v>
      </c>
      <c r="D15" s="28">
        <v>1002.1</v>
      </c>
      <c r="E15" s="21">
        <f t="shared" si="0"/>
        <v>100</v>
      </c>
      <c r="F15" s="28">
        <v>1153.2</v>
      </c>
      <c r="G15" s="22">
        <f t="shared" si="1"/>
        <v>86.897329171002426</v>
      </c>
    </row>
    <row r="16" spans="1:7" ht="16.5" customHeight="1">
      <c r="A16" s="3"/>
      <c r="B16" s="6" t="s">
        <v>5</v>
      </c>
      <c r="C16" s="26">
        <v>5548.6</v>
      </c>
      <c r="D16" s="26">
        <v>2987.1</v>
      </c>
      <c r="E16" s="21">
        <f t="shared" si="0"/>
        <v>53.835201672493959</v>
      </c>
      <c r="F16" s="26">
        <v>2044</v>
      </c>
      <c r="G16" s="22">
        <f t="shared" si="1"/>
        <v>146.13992172211348</v>
      </c>
    </row>
    <row r="17" spans="1:7" ht="41.25" customHeight="1">
      <c r="A17" s="7" t="s">
        <v>44</v>
      </c>
      <c r="B17" s="2" t="s">
        <v>6</v>
      </c>
      <c r="C17" s="25">
        <v>3362.8</v>
      </c>
      <c r="D17" s="25">
        <v>1808.5</v>
      </c>
      <c r="E17" s="21">
        <f t="shared" si="0"/>
        <v>53.779588438206254</v>
      </c>
      <c r="F17" s="25">
        <v>1645.6</v>
      </c>
      <c r="G17" s="22">
        <f t="shared" si="1"/>
        <v>109.8991249392319</v>
      </c>
    </row>
    <row r="18" spans="1:7" ht="30" customHeight="1">
      <c r="A18" s="3" t="s">
        <v>45</v>
      </c>
      <c r="B18" s="2" t="s">
        <v>7</v>
      </c>
      <c r="C18" s="25">
        <v>726.5</v>
      </c>
      <c r="D18" s="28">
        <v>707.7</v>
      </c>
      <c r="E18" s="21">
        <f t="shared" si="0"/>
        <v>97.412250516173444</v>
      </c>
      <c r="F18" s="28">
        <v>279.60000000000002</v>
      </c>
      <c r="G18" s="22">
        <f t="shared" si="1"/>
        <v>253.11158798283262</v>
      </c>
    </row>
    <row r="19" spans="1:7" ht="33" customHeight="1">
      <c r="A19" s="3" t="s">
        <v>46</v>
      </c>
      <c r="B19" s="2" t="s">
        <v>8</v>
      </c>
      <c r="C19" s="25">
        <v>77.8</v>
      </c>
      <c r="D19" s="28">
        <v>60</v>
      </c>
      <c r="E19" s="21">
        <f t="shared" si="0"/>
        <v>77.120822622107966</v>
      </c>
      <c r="F19" s="28">
        <v>47.7</v>
      </c>
      <c r="G19" s="22">
        <f t="shared" si="1"/>
        <v>125.78616352201257</v>
      </c>
    </row>
    <row r="20" spans="1:7" ht="28.5" customHeight="1">
      <c r="A20" s="3" t="s">
        <v>47</v>
      </c>
      <c r="B20" s="2" t="s">
        <v>48</v>
      </c>
      <c r="C20" s="25">
        <v>400</v>
      </c>
      <c r="D20" s="28">
        <v>0</v>
      </c>
      <c r="E20" s="21">
        <f t="shared" si="0"/>
        <v>0</v>
      </c>
      <c r="F20" s="28">
        <v>-165.8</v>
      </c>
      <c r="G20" s="22">
        <f t="shared" si="1"/>
        <v>0</v>
      </c>
    </row>
    <row r="21" spans="1:7" ht="32.25" customHeight="1">
      <c r="A21" s="3" t="s">
        <v>49</v>
      </c>
      <c r="B21" s="2" t="s">
        <v>9</v>
      </c>
      <c r="C21" s="25">
        <v>656.9</v>
      </c>
      <c r="D21" s="28">
        <v>409.7</v>
      </c>
      <c r="E21" s="21">
        <f t="shared" si="0"/>
        <v>62.368701476632666</v>
      </c>
      <c r="F21" s="28">
        <v>236.3</v>
      </c>
      <c r="G21" s="22">
        <f t="shared" si="1"/>
        <v>173.38129496402877</v>
      </c>
    </row>
    <row r="22" spans="1:7" ht="23.4" customHeight="1">
      <c r="A22" s="3" t="s">
        <v>50</v>
      </c>
      <c r="B22" s="48" t="s">
        <v>115</v>
      </c>
      <c r="C22" s="25">
        <v>324.60000000000002</v>
      </c>
      <c r="D22" s="28">
        <v>0</v>
      </c>
      <c r="E22" s="21">
        <f t="shared" si="0"/>
        <v>0</v>
      </c>
      <c r="F22" s="28"/>
      <c r="G22" s="22"/>
    </row>
    <row r="23" spans="1:7" ht="18.75" customHeight="1">
      <c r="A23" s="3" t="s">
        <v>50</v>
      </c>
      <c r="B23" s="2" t="s">
        <v>10</v>
      </c>
      <c r="C23" s="25"/>
      <c r="D23" s="28">
        <v>-1.4</v>
      </c>
      <c r="E23" s="21"/>
      <c r="F23" s="28"/>
      <c r="G23" s="22"/>
    </row>
    <row r="24" spans="1:7">
      <c r="A24" s="8" t="s">
        <v>51</v>
      </c>
      <c r="B24" s="9" t="s">
        <v>11</v>
      </c>
      <c r="C24" s="10">
        <v>365432.6</v>
      </c>
      <c r="D24" s="10">
        <v>181910.8</v>
      </c>
      <c r="E24" s="21">
        <f t="shared" si="0"/>
        <v>49.779576315851408</v>
      </c>
      <c r="F24" s="10">
        <v>164667.6</v>
      </c>
      <c r="G24" s="22">
        <f t="shared" si="1"/>
        <v>110.47151959462576</v>
      </c>
    </row>
    <row r="25" spans="1:7" ht="36.75" customHeight="1">
      <c r="A25" s="8" t="s">
        <v>52</v>
      </c>
      <c r="B25" s="11" t="s">
        <v>53</v>
      </c>
      <c r="C25" s="12">
        <v>359128.9</v>
      </c>
      <c r="D25" s="12">
        <v>181466.1</v>
      </c>
      <c r="E25" s="21">
        <f t="shared" si="0"/>
        <v>50.529517396121555</v>
      </c>
      <c r="F25" s="12">
        <v>163789</v>
      </c>
      <c r="G25" s="22">
        <f t="shared" si="1"/>
        <v>110.79260512000195</v>
      </c>
    </row>
    <row r="26" spans="1:7" ht="31.5" customHeight="1">
      <c r="A26" s="8" t="s">
        <v>54</v>
      </c>
      <c r="B26" s="11" t="s">
        <v>31</v>
      </c>
      <c r="C26" s="12">
        <v>123275</v>
      </c>
      <c r="D26" s="29">
        <v>53346.1</v>
      </c>
      <c r="E26" s="21">
        <f t="shared" si="0"/>
        <v>43.274062056378014</v>
      </c>
      <c r="F26" s="29">
        <v>43067</v>
      </c>
      <c r="G26" s="22">
        <f t="shared" si="1"/>
        <v>123.86769452248821</v>
      </c>
    </row>
    <row r="27" spans="1:7" ht="29.25" customHeight="1">
      <c r="A27" s="8" t="s">
        <v>55</v>
      </c>
      <c r="B27" s="13" t="s">
        <v>27</v>
      </c>
      <c r="C27" s="14">
        <v>44273.5</v>
      </c>
      <c r="D27" s="28">
        <v>6983.2</v>
      </c>
      <c r="E27" s="21">
        <f t="shared" si="0"/>
        <v>15.772866387342315</v>
      </c>
      <c r="F27" s="28">
        <v>9432.1</v>
      </c>
      <c r="G27" s="22">
        <f t="shared" si="1"/>
        <v>74.036534811971876</v>
      </c>
    </row>
    <row r="28" spans="1:7" ht="28.5" customHeight="1">
      <c r="A28" s="8" t="s">
        <v>56</v>
      </c>
      <c r="B28" s="11" t="s">
        <v>26</v>
      </c>
      <c r="C28" s="12">
        <v>184249.5</v>
      </c>
      <c r="D28" s="29">
        <v>116047.6</v>
      </c>
      <c r="E28" s="21">
        <f t="shared" si="0"/>
        <v>62.983942968637642</v>
      </c>
      <c r="F28" s="29">
        <v>106973.4</v>
      </c>
      <c r="G28" s="22">
        <f t="shared" si="1"/>
        <v>108.48266952345163</v>
      </c>
    </row>
    <row r="29" spans="1:7" ht="15.75" customHeight="1">
      <c r="A29" s="15" t="s">
        <v>57</v>
      </c>
      <c r="B29" s="16" t="s">
        <v>58</v>
      </c>
      <c r="C29" s="14">
        <v>7330.9</v>
      </c>
      <c r="D29" s="29">
        <v>5089.2</v>
      </c>
      <c r="E29" s="21">
        <f t="shared" si="0"/>
        <v>69.421217040199707</v>
      </c>
      <c r="F29" s="29">
        <v>4316.5</v>
      </c>
      <c r="G29" s="22">
        <f t="shared" si="1"/>
        <v>117.90107726167034</v>
      </c>
    </row>
    <row r="30" spans="1:7" ht="30.75" customHeight="1">
      <c r="A30" s="17" t="s">
        <v>59</v>
      </c>
      <c r="B30" s="16" t="s">
        <v>60</v>
      </c>
      <c r="C30" s="14">
        <v>6303.7</v>
      </c>
      <c r="D30" s="29">
        <v>444.7</v>
      </c>
      <c r="E30" s="21">
        <f t="shared" si="0"/>
        <v>7.054586988594</v>
      </c>
      <c r="F30" s="29">
        <v>878.6</v>
      </c>
      <c r="G30" s="22">
        <f t="shared" si="1"/>
        <v>50.61461415888914</v>
      </c>
    </row>
    <row r="31" spans="1:7">
      <c r="A31" s="17"/>
      <c r="B31" s="16"/>
      <c r="C31" s="18"/>
      <c r="D31" s="23"/>
      <c r="E31" s="24"/>
      <c r="F31" s="23"/>
      <c r="G31" s="24"/>
    </row>
    <row r="32" spans="1:7" ht="12.75" customHeight="1">
      <c r="A32" s="58"/>
      <c r="B32" s="56" t="s">
        <v>12</v>
      </c>
      <c r="C32" s="53" t="s">
        <v>109</v>
      </c>
      <c r="D32" s="53" t="s">
        <v>113</v>
      </c>
      <c r="E32" s="53" t="s">
        <v>105</v>
      </c>
      <c r="F32" s="53" t="s">
        <v>114</v>
      </c>
      <c r="G32" s="53" t="s">
        <v>108</v>
      </c>
    </row>
    <row r="33" spans="1:7" ht="37.950000000000003" customHeight="1">
      <c r="A33" s="59"/>
      <c r="B33" s="57"/>
      <c r="C33" s="54"/>
      <c r="D33" s="54"/>
      <c r="E33" s="54"/>
      <c r="F33" s="54"/>
      <c r="G33" s="54"/>
    </row>
    <row r="34" spans="1:7" ht="21" customHeight="1">
      <c r="A34" s="31" t="s">
        <v>24</v>
      </c>
      <c r="B34" s="32" t="s">
        <v>13</v>
      </c>
      <c r="C34" s="33">
        <f>SUM(C35:C40)</f>
        <v>80026.3</v>
      </c>
      <c r="D34" s="33">
        <f>SUM(D35:D40)</f>
        <v>39930</v>
      </c>
      <c r="E34" s="34">
        <f t="shared" ref="E34:E70" si="2">D34/C34%</f>
        <v>49.896096658223605</v>
      </c>
      <c r="F34" s="33">
        <f>SUM(F35:F40)</f>
        <v>34641.5</v>
      </c>
      <c r="G34" s="35">
        <f t="shared" ref="G34:G71" si="3">D34/F34%</f>
        <v>115.26637125990501</v>
      </c>
    </row>
    <row r="35" spans="1:7" ht="57" customHeight="1">
      <c r="A35" s="30" t="s">
        <v>94</v>
      </c>
      <c r="B35" s="36" t="s">
        <v>95</v>
      </c>
      <c r="C35" s="29">
        <v>6980</v>
      </c>
      <c r="D35" s="29">
        <v>2946.6</v>
      </c>
      <c r="E35" s="34">
        <f t="shared" si="2"/>
        <v>42.214899713467048</v>
      </c>
      <c r="F35" s="29">
        <v>2708.9</v>
      </c>
      <c r="G35" s="35">
        <f t="shared" si="3"/>
        <v>108.77477943076525</v>
      </c>
    </row>
    <row r="36" spans="1:7" ht="66" customHeight="1">
      <c r="A36" s="30" t="s">
        <v>63</v>
      </c>
      <c r="B36" s="37" t="s">
        <v>64</v>
      </c>
      <c r="C36" s="29">
        <v>25854.9</v>
      </c>
      <c r="D36" s="29">
        <v>10721.3</v>
      </c>
      <c r="E36" s="34">
        <f t="shared" si="2"/>
        <v>41.467188037857419</v>
      </c>
      <c r="F36" s="29">
        <v>10492.3</v>
      </c>
      <c r="G36" s="35">
        <f t="shared" si="3"/>
        <v>102.18255291976021</v>
      </c>
    </row>
    <row r="37" spans="1:7" ht="54" customHeight="1">
      <c r="A37" s="30" t="s">
        <v>65</v>
      </c>
      <c r="B37" s="37" t="s">
        <v>66</v>
      </c>
      <c r="C37" s="29">
        <v>7497</v>
      </c>
      <c r="D37" s="29">
        <v>3836</v>
      </c>
      <c r="E37" s="34">
        <f t="shared" si="2"/>
        <v>51.1671335200747</v>
      </c>
      <c r="F37" s="29">
        <v>3418.6</v>
      </c>
      <c r="G37" s="35">
        <f t="shared" si="3"/>
        <v>112.20967647575031</v>
      </c>
    </row>
    <row r="38" spans="1:7" ht="30" customHeight="1">
      <c r="A38" s="30" t="s">
        <v>110</v>
      </c>
      <c r="B38" s="37" t="s">
        <v>111</v>
      </c>
      <c r="C38" s="29">
        <v>1127.3</v>
      </c>
      <c r="D38" s="29"/>
      <c r="E38" s="34"/>
      <c r="F38" s="29"/>
      <c r="G38" s="35"/>
    </row>
    <row r="39" spans="1:7" ht="18.75" customHeight="1">
      <c r="A39" s="30" t="s">
        <v>90</v>
      </c>
      <c r="B39" s="37" t="s">
        <v>92</v>
      </c>
      <c r="C39" s="29">
        <v>359</v>
      </c>
      <c r="D39" s="29"/>
      <c r="E39" s="34">
        <f t="shared" si="2"/>
        <v>0</v>
      </c>
      <c r="F39" s="29"/>
      <c r="G39" s="35" t="e">
        <f t="shared" si="3"/>
        <v>#DIV/0!</v>
      </c>
    </row>
    <row r="40" spans="1:7">
      <c r="A40" s="30" t="s">
        <v>67</v>
      </c>
      <c r="B40" s="38" t="s">
        <v>68</v>
      </c>
      <c r="C40" s="29">
        <v>38208.1</v>
      </c>
      <c r="D40" s="29">
        <v>22426.1</v>
      </c>
      <c r="E40" s="34">
        <f t="shared" si="2"/>
        <v>58.694622344476699</v>
      </c>
      <c r="F40" s="29">
        <v>18021.7</v>
      </c>
      <c r="G40" s="35">
        <f t="shared" si="3"/>
        <v>124.43942580333707</v>
      </c>
    </row>
    <row r="41" spans="1:7" ht="17.25" customHeight="1">
      <c r="A41" s="31" t="s">
        <v>23</v>
      </c>
      <c r="B41" s="32" t="s">
        <v>14</v>
      </c>
      <c r="C41" s="33">
        <v>1686.4</v>
      </c>
      <c r="D41" s="33">
        <v>638.5</v>
      </c>
      <c r="E41" s="34">
        <f t="shared" si="2"/>
        <v>37.86171726755218</v>
      </c>
      <c r="F41" s="33">
        <v>614.9</v>
      </c>
      <c r="G41" s="35">
        <f t="shared" si="3"/>
        <v>103.8380224426736</v>
      </c>
    </row>
    <row r="42" spans="1:7" ht="26.25" customHeight="1">
      <c r="A42" s="30" t="s">
        <v>96</v>
      </c>
      <c r="B42" s="36" t="s">
        <v>97</v>
      </c>
      <c r="C42" s="29">
        <v>1686.4</v>
      </c>
      <c r="D42" s="29">
        <v>638.5</v>
      </c>
      <c r="E42" s="34">
        <f t="shared" si="2"/>
        <v>37.86171726755218</v>
      </c>
      <c r="F42" s="29">
        <v>614.9</v>
      </c>
      <c r="G42" s="35">
        <f t="shared" si="3"/>
        <v>103.8380224426736</v>
      </c>
    </row>
    <row r="43" spans="1:7" ht="19.5" customHeight="1">
      <c r="A43" s="31" t="s">
        <v>22</v>
      </c>
      <c r="B43" s="39" t="s">
        <v>15</v>
      </c>
      <c r="C43" s="33">
        <f>SUM(C44:C47)</f>
        <v>39835.200000000004</v>
      </c>
      <c r="D43" s="33">
        <f>SUM(D44:D47)</f>
        <v>5359.0999999999995</v>
      </c>
      <c r="E43" s="34">
        <f t="shared" si="2"/>
        <v>13.453177089609188</v>
      </c>
      <c r="F43" s="33">
        <f>SUM(F44:F47)</f>
        <v>7237</v>
      </c>
      <c r="G43" s="35">
        <f t="shared" si="3"/>
        <v>74.051402514854203</v>
      </c>
    </row>
    <row r="44" spans="1:7" ht="18.75" customHeight="1">
      <c r="A44" s="30" t="s">
        <v>91</v>
      </c>
      <c r="B44" s="40" t="s">
        <v>93</v>
      </c>
      <c r="C44" s="29">
        <v>32</v>
      </c>
      <c r="D44" s="29"/>
      <c r="E44" s="34">
        <f t="shared" si="2"/>
        <v>0</v>
      </c>
      <c r="F44" s="29"/>
      <c r="G44" s="35" t="e">
        <f t="shared" si="3"/>
        <v>#DIV/0!</v>
      </c>
    </row>
    <row r="45" spans="1:7" ht="18.75" customHeight="1">
      <c r="A45" s="30" t="s">
        <v>116</v>
      </c>
      <c r="B45" s="40" t="s">
        <v>117</v>
      </c>
      <c r="C45" s="29">
        <v>2398</v>
      </c>
      <c r="D45" s="29">
        <v>719.4</v>
      </c>
      <c r="E45" s="34">
        <f t="shared" si="2"/>
        <v>30</v>
      </c>
      <c r="F45" s="29">
        <v>4316.5</v>
      </c>
      <c r="G45" s="35">
        <f t="shared" si="3"/>
        <v>16.66628055137264</v>
      </c>
    </row>
    <row r="46" spans="1:7">
      <c r="A46" s="30" t="s">
        <v>69</v>
      </c>
      <c r="B46" s="41" t="s">
        <v>70</v>
      </c>
      <c r="C46" s="29">
        <v>35935.300000000003</v>
      </c>
      <c r="D46" s="29">
        <v>3988.2</v>
      </c>
      <c r="E46" s="34">
        <f t="shared" si="2"/>
        <v>11.098279407713306</v>
      </c>
      <c r="F46" s="29">
        <v>2901.6</v>
      </c>
      <c r="G46" s="35">
        <f t="shared" si="3"/>
        <v>137.44830438378827</v>
      </c>
    </row>
    <row r="47" spans="1:7" ht="30" customHeight="1">
      <c r="A47" s="30" t="s">
        <v>71</v>
      </c>
      <c r="B47" s="42" t="s">
        <v>72</v>
      </c>
      <c r="C47" s="29">
        <v>1469.9</v>
      </c>
      <c r="D47" s="29">
        <v>651.5</v>
      </c>
      <c r="E47" s="34">
        <f t="shared" si="2"/>
        <v>44.322743043744467</v>
      </c>
      <c r="F47" s="29">
        <v>18.899999999999999</v>
      </c>
      <c r="G47" s="35">
        <f t="shared" si="3"/>
        <v>3447.0899470899476</v>
      </c>
    </row>
    <row r="48" spans="1:7" ht="24" customHeight="1">
      <c r="A48" s="31" t="s">
        <v>21</v>
      </c>
      <c r="B48" s="32" t="s">
        <v>16</v>
      </c>
      <c r="C48" s="33">
        <f>SUM(C49:C51)</f>
        <v>14255.2</v>
      </c>
      <c r="D48" s="33">
        <f>SUM(D49:D51)</f>
        <v>2910.5</v>
      </c>
      <c r="E48" s="34">
        <f t="shared" si="2"/>
        <v>20.417110948987034</v>
      </c>
      <c r="F48" s="33">
        <f>SUM(F49:F51)</f>
        <v>3861.4</v>
      </c>
      <c r="G48" s="35">
        <f t="shared" si="3"/>
        <v>75.374216605376276</v>
      </c>
    </row>
    <row r="49" spans="1:7" ht="22.5" customHeight="1">
      <c r="A49" s="30" t="s">
        <v>73</v>
      </c>
      <c r="B49" s="36" t="s">
        <v>104</v>
      </c>
      <c r="C49" s="29">
        <v>164.8</v>
      </c>
      <c r="D49" s="29">
        <v>73.400000000000006</v>
      </c>
      <c r="E49" s="34">
        <f t="shared" si="2"/>
        <v>44.538834951456309</v>
      </c>
      <c r="F49" s="29">
        <v>35.200000000000003</v>
      </c>
      <c r="G49" s="35">
        <f t="shared" si="3"/>
        <v>208.52272727272728</v>
      </c>
    </row>
    <row r="50" spans="1:7">
      <c r="A50" s="30" t="s">
        <v>98</v>
      </c>
      <c r="B50" s="36" t="s">
        <v>99</v>
      </c>
      <c r="C50" s="29">
        <v>6521.9</v>
      </c>
      <c r="D50" s="29">
        <v>823.4</v>
      </c>
      <c r="E50" s="34">
        <f t="shared" si="2"/>
        <v>12.625155246170594</v>
      </c>
      <c r="F50" s="29">
        <v>714.9</v>
      </c>
      <c r="G50" s="35">
        <f t="shared" si="3"/>
        <v>115.17694782487061</v>
      </c>
    </row>
    <row r="51" spans="1:7" ht="22.5" customHeight="1">
      <c r="A51" s="30" t="s">
        <v>100</v>
      </c>
      <c r="B51" s="36" t="s">
        <v>101</v>
      </c>
      <c r="C51" s="29">
        <v>7568.5</v>
      </c>
      <c r="D51" s="29">
        <v>2013.7</v>
      </c>
      <c r="E51" s="34">
        <f t="shared" si="2"/>
        <v>26.606328863050802</v>
      </c>
      <c r="F51" s="29">
        <v>3111.3</v>
      </c>
      <c r="G51" s="35">
        <f t="shared" si="3"/>
        <v>64.722141869957895</v>
      </c>
    </row>
    <row r="52" spans="1:7">
      <c r="A52" s="31" t="s">
        <v>20</v>
      </c>
      <c r="B52" s="32" t="s">
        <v>17</v>
      </c>
      <c r="C52" s="33">
        <f>SUM(C53:C57)</f>
        <v>299734.8</v>
      </c>
      <c r="D52" s="33">
        <f>SUM(D53:D57)</f>
        <v>153249.79999999999</v>
      </c>
      <c r="E52" s="34">
        <f t="shared" si="2"/>
        <v>51.128464229045136</v>
      </c>
      <c r="F52" s="33">
        <f>SUM(F53:F57)</f>
        <v>132538.9</v>
      </c>
      <c r="G52" s="35">
        <f t="shared" si="3"/>
        <v>115.62628028450516</v>
      </c>
    </row>
    <row r="53" spans="1:7">
      <c r="A53" s="30" t="s">
        <v>74</v>
      </c>
      <c r="B53" s="41" t="s">
        <v>75</v>
      </c>
      <c r="C53" s="29">
        <v>44021.4</v>
      </c>
      <c r="D53" s="29">
        <v>22008.9</v>
      </c>
      <c r="E53" s="34">
        <f t="shared" si="2"/>
        <v>49.995911079611282</v>
      </c>
      <c r="F53" s="29">
        <v>22662.1</v>
      </c>
      <c r="G53" s="35">
        <f t="shared" si="3"/>
        <v>97.117654586291664</v>
      </c>
    </row>
    <row r="54" spans="1:7" ht="11.25" customHeight="1">
      <c r="A54" s="30" t="s">
        <v>76</v>
      </c>
      <c r="B54" s="40" t="s">
        <v>77</v>
      </c>
      <c r="C54" s="29">
        <v>238913</v>
      </c>
      <c r="D54" s="29">
        <v>121862.5</v>
      </c>
      <c r="E54" s="34">
        <f t="shared" si="2"/>
        <v>51.007061147781826</v>
      </c>
      <c r="F54" s="29">
        <v>101905.1</v>
      </c>
      <c r="G54" s="35">
        <f t="shared" si="3"/>
        <v>119.58429951003433</v>
      </c>
    </row>
    <row r="55" spans="1:7" ht="11.25" customHeight="1">
      <c r="A55" s="30" t="s">
        <v>106</v>
      </c>
      <c r="B55" s="40" t="s">
        <v>107</v>
      </c>
      <c r="C55" s="29">
        <v>10372.299999999999</v>
      </c>
      <c r="D55" s="29">
        <v>5536.1</v>
      </c>
      <c r="E55" s="34">
        <f t="shared" si="2"/>
        <v>53.373890072597213</v>
      </c>
      <c r="F55" s="29">
        <v>4926.8999999999996</v>
      </c>
      <c r="G55" s="35">
        <f t="shared" si="3"/>
        <v>112.36477298098197</v>
      </c>
    </row>
    <row r="56" spans="1:7">
      <c r="A56" s="30" t="s">
        <v>78</v>
      </c>
      <c r="B56" s="41" t="s">
        <v>79</v>
      </c>
      <c r="C56" s="29">
        <v>200</v>
      </c>
      <c r="D56" s="29"/>
      <c r="E56" s="34">
        <f t="shared" si="2"/>
        <v>0</v>
      </c>
      <c r="F56" s="29"/>
      <c r="G56" s="35" t="e">
        <f t="shared" si="3"/>
        <v>#DIV/0!</v>
      </c>
    </row>
    <row r="57" spans="1:7" ht="12.75" customHeight="1">
      <c r="A57" s="30" t="s">
        <v>80</v>
      </c>
      <c r="B57" s="43" t="s">
        <v>81</v>
      </c>
      <c r="C57" s="29">
        <v>6228.1</v>
      </c>
      <c r="D57" s="29">
        <v>3842.3</v>
      </c>
      <c r="E57" s="34">
        <f t="shared" si="2"/>
        <v>61.692972174499445</v>
      </c>
      <c r="F57" s="29">
        <v>3044.8</v>
      </c>
      <c r="G57" s="35">
        <f t="shared" si="3"/>
        <v>126.19219653179191</v>
      </c>
    </row>
    <row r="58" spans="1:7" ht="15" customHeight="1">
      <c r="A58" s="31" t="s">
        <v>25</v>
      </c>
      <c r="B58" s="44" t="s">
        <v>82</v>
      </c>
      <c r="C58" s="33">
        <v>33597.199999999997</v>
      </c>
      <c r="D58" s="33">
        <v>15301.3</v>
      </c>
      <c r="E58" s="34">
        <f t="shared" si="2"/>
        <v>45.543378614884574</v>
      </c>
      <c r="F58" s="33">
        <v>16468</v>
      </c>
      <c r="G58" s="35">
        <f t="shared" si="3"/>
        <v>92.915350983726</v>
      </c>
    </row>
    <row r="59" spans="1:7">
      <c r="A59" s="30" t="s">
        <v>83</v>
      </c>
      <c r="B59" s="45" t="s">
        <v>32</v>
      </c>
      <c r="C59" s="29">
        <v>33597.199999999997</v>
      </c>
      <c r="D59" s="29">
        <v>15301.3</v>
      </c>
      <c r="E59" s="34">
        <f t="shared" si="2"/>
        <v>45.543378614884574</v>
      </c>
      <c r="F59" s="29">
        <v>16468</v>
      </c>
      <c r="G59" s="35">
        <f t="shared" si="3"/>
        <v>92.915350983726</v>
      </c>
    </row>
    <row r="60" spans="1:7" ht="20.25" customHeight="1">
      <c r="A60" s="31">
        <v>1000</v>
      </c>
      <c r="B60" s="44" t="s">
        <v>18</v>
      </c>
      <c r="C60" s="33">
        <f>SUM(C61:C64)</f>
        <v>8536.7000000000007</v>
      </c>
      <c r="D60" s="33">
        <f>SUM(D61:D64)</f>
        <v>4376.7999999999993</v>
      </c>
      <c r="E60" s="34">
        <f t="shared" si="2"/>
        <v>51.270397226094381</v>
      </c>
      <c r="F60" s="33">
        <f>SUM(F61:F64)</f>
        <v>4004.9</v>
      </c>
      <c r="G60" s="35">
        <f t="shared" si="3"/>
        <v>109.28612449749056</v>
      </c>
    </row>
    <row r="61" spans="1:7">
      <c r="A61" s="30">
        <v>1001</v>
      </c>
      <c r="B61" s="38" t="s">
        <v>84</v>
      </c>
      <c r="C61" s="29">
        <v>3481</v>
      </c>
      <c r="D61" s="29">
        <v>1514.3</v>
      </c>
      <c r="E61" s="34">
        <f t="shared" si="2"/>
        <v>43.501867279517377</v>
      </c>
      <c r="F61" s="29">
        <v>1448.6</v>
      </c>
      <c r="G61" s="35">
        <f t="shared" si="3"/>
        <v>104.53541350269226</v>
      </c>
    </row>
    <row r="62" spans="1:7" ht="20.25" customHeight="1">
      <c r="A62" s="30">
        <v>1003</v>
      </c>
      <c r="B62" s="36" t="s">
        <v>85</v>
      </c>
      <c r="C62" s="29">
        <v>2791.6</v>
      </c>
      <c r="D62" s="29">
        <v>1620.9</v>
      </c>
      <c r="E62" s="34">
        <f t="shared" si="2"/>
        <v>58.06347614271386</v>
      </c>
      <c r="F62" s="29">
        <v>1473.2</v>
      </c>
      <c r="G62" s="35">
        <f t="shared" si="3"/>
        <v>110.02579418951942</v>
      </c>
    </row>
    <row r="63" spans="1:7">
      <c r="A63" s="30">
        <v>1004</v>
      </c>
      <c r="B63" s="38" t="s">
        <v>86</v>
      </c>
      <c r="C63" s="29">
        <v>2188.1</v>
      </c>
      <c r="D63" s="29">
        <v>1191.5999999999999</v>
      </c>
      <c r="E63" s="34">
        <f t="shared" si="2"/>
        <v>54.458205749280189</v>
      </c>
      <c r="F63" s="29">
        <v>687.1</v>
      </c>
      <c r="G63" s="35">
        <f t="shared" si="3"/>
        <v>173.42453791296751</v>
      </c>
    </row>
    <row r="64" spans="1:7" ht="26.25" customHeight="1">
      <c r="A64" s="30">
        <v>1006</v>
      </c>
      <c r="B64" s="37" t="s">
        <v>102</v>
      </c>
      <c r="C64" s="29">
        <v>76</v>
      </c>
      <c r="D64" s="29">
        <v>50</v>
      </c>
      <c r="E64" s="34">
        <f t="shared" si="2"/>
        <v>65.78947368421052</v>
      </c>
      <c r="F64" s="29">
        <v>396</v>
      </c>
      <c r="G64" s="35">
        <f t="shared" si="3"/>
        <v>12.626262626262626</v>
      </c>
    </row>
    <row r="65" spans="1:7" ht="18.75" customHeight="1">
      <c r="A65" s="31">
        <v>1100</v>
      </c>
      <c r="B65" s="32" t="s">
        <v>29</v>
      </c>
      <c r="C65" s="33">
        <v>147.80000000000001</v>
      </c>
      <c r="D65" s="33">
        <v>13.4</v>
      </c>
      <c r="E65" s="34">
        <f t="shared" si="2"/>
        <v>9.0663058186738823</v>
      </c>
      <c r="F65" s="33">
        <v>36.700000000000003</v>
      </c>
      <c r="G65" s="35">
        <f t="shared" si="3"/>
        <v>36.51226158038147</v>
      </c>
    </row>
    <row r="66" spans="1:7">
      <c r="A66" s="30">
        <v>1102</v>
      </c>
      <c r="B66" s="38" t="s">
        <v>87</v>
      </c>
      <c r="C66" s="29">
        <v>147.80000000000001</v>
      </c>
      <c r="D66" s="29">
        <v>13.4</v>
      </c>
      <c r="E66" s="34">
        <f t="shared" si="2"/>
        <v>9.0663058186738823</v>
      </c>
      <c r="F66" s="29">
        <v>36.700000000000003</v>
      </c>
      <c r="G66" s="35">
        <f t="shared" si="3"/>
        <v>36.51226158038147</v>
      </c>
    </row>
    <row r="67" spans="1:7" ht="19.5" customHeight="1">
      <c r="A67" s="31">
        <v>1200</v>
      </c>
      <c r="B67" s="32" t="s">
        <v>30</v>
      </c>
      <c r="C67" s="33">
        <v>704.2</v>
      </c>
      <c r="D67" s="33">
        <v>604.20000000000005</v>
      </c>
      <c r="E67" s="34">
        <f t="shared" si="2"/>
        <v>85.799488781596139</v>
      </c>
      <c r="F67" s="33">
        <v>162.5</v>
      </c>
      <c r="G67" s="35">
        <f t="shared" si="3"/>
        <v>371.81538461538463</v>
      </c>
    </row>
    <row r="68" spans="1:7">
      <c r="A68" s="30">
        <v>1202</v>
      </c>
      <c r="B68" s="38" t="s">
        <v>88</v>
      </c>
      <c r="C68" s="29">
        <v>704.2</v>
      </c>
      <c r="D68" s="29">
        <v>604.20000000000005</v>
      </c>
      <c r="E68" s="34">
        <f t="shared" si="2"/>
        <v>85.799488781596139</v>
      </c>
      <c r="F68" s="29">
        <v>162.5</v>
      </c>
      <c r="G68" s="35">
        <f t="shared" si="3"/>
        <v>371.81538461538463</v>
      </c>
    </row>
    <row r="69" spans="1:7" ht="25.5" customHeight="1">
      <c r="A69" s="31">
        <v>1300</v>
      </c>
      <c r="B69" s="46" t="s">
        <v>33</v>
      </c>
      <c r="C69" s="33">
        <v>11.2</v>
      </c>
      <c r="D69" s="33">
        <v>8</v>
      </c>
      <c r="E69" s="34">
        <f t="shared" si="2"/>
        <v>71.428571428571431</v>
      </c>
      <c r="F69" s="33">
        <v>7.8</v>
      </c>
      <c r="G69" s="35">
        <f t="shared" si="3"/>
        <v>102.56410256410257</v>
      </c>
    </row>
    <row r="70" spans="1:7" ht="24.75" customHeight="1">
      <c r="A70" s="30">
        <v>1301</v>
      </c>
      <c r="B70" s="37" t="s">
        <v>89</v>
      </c>
      <c r="C70" s="29">
        <v>11.2</v>
      </c>
      <c r="D70" s="29">
        <v>8</v>
      </c>
      <c r="E70" s="34">
        <f t="shared" si="2"/>
        <v>71.428571428571431</v>
      </c>
      <c r="F70" s="29">
        <v>7.8</v>
      </c>
      <c r="G70" s="35">
        <f t="shared" si="3"/>
        <v>102.56410256410257</v>
      </c>
    </row>
    <row r="71" spans="1:7" ht="26.25" customHeight="1">
      <c r="A71" s="31"/>
      <c r="B71" s="32" t="s">
        <v>19</v>
      </c>
      <c r="C71" s="33">
        <f>C34+C41+C43+C48+C52+C58+C60+C65+C67+C69</f>
        <v>478535.00000000006</v>
      </c>
      <c r="D71" s="33">
        <f>D34+D41+D43+D48+D52+D58+D60+D65+D67+D69</f>
        <v>222391.59999999998</v>
      </c>
      <c r="E71" s="34">
        <f>D71/C71%</f>
        <v>46.473424096461066</v>
      </c>
      <c r="F71" s="33">
        <f>F34+F41+F43+F48+F52+F58+F60+F65+F67+F69</f>
        <v>199573.6</v>
      </c>
      <c r="G71" s="35">
        <f t="shared" si="3"/>
        <v>111.43337595754146</v>
      </c>
    </row>
    <row r="72" spans="1:7" ht="15.6">
      <c r="A72" s="47"/>
      <c r="B72" s="47"/>
      <c r="C72" s="47"/>
      <c r="D72" s="47"/>
      <c r="E72" s="47"/>
      <c r="F72" s="47"/>
      <c r="G72" s="47"/>
    </row>
    <row r="73" spans="1:7" ht="15.6">
      <c r="A73" s="52" t="s">
        <v>28</v>
      </c>
      <c r="B73" s="52"/>
      <c r="C73" s="52"/>
      <c r="D73" s="19"/>
      <c r="E73" s="19" t="s">
        <v>35</v>
      </c>
      <c r="F73" s="19"/>
      <c r="G73" s="19"/>
    </row>
  </sheetData>
  <mergeCells count="17">
    <mergeCell ref="B3:E3"/>
    <mergeCell ref="A4:F4"/>
    <mergeCell ref="A6:A7"/>
    <mergeCell ref="B6:B7"/>
    <mergeCell ref="C6:C7"/>
    <mergeCell ref="D6:D7"/>
    <mergeCell ref="E6:E7"/>
    <mergeCell ref="F6:F7"/>
    <mergeCell ref="A73:C73"/>
    <mergeCell ref="C32:C33"/>
    <mergeCell ref="D32:D33"/>
    <mergeCell ref="G6:G7"/>
    <mergeCell ref="E32:E33"/>
    <mergeCell ref="F32:F33"/>
    <mergeCell ref="G32:G33"/>
    <mergeCell ref="B32:B33"/>
    <mergeCell ref="A32:A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2017-04-06T11:56:38Z</cp:lastPrinted>
  <dcterms:created xsi:type="dcterms:W3CDTF">2016-07-19T06:38:34Z</dcterms:created>
  <dcterms:modified xsi:type="dcterms:W3CDTF">2021-07-13T04:46:08Z</dcterms:modified>
</cp:coreProperties>
</file>