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" windowWidth="11352" windowHeight="844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64" i="1"/>
  <c r="F55"/>
  <c r="D55"/>
  <c r="C55"/>
  <c r="G59"/>
  <c r="E59"/>
  <c r="G41"/>
  <c r="E41"/>
  <c r="G27"/>
  <c r="E46" l="1"/>
  <c r="E14"/>
  <c r="F47" l="1"/>
  <c r="F44"/>
  <c r="F39"/>
  <c r="F33"/>
  <c r="D39"/>
  <c r="E63"/>
  <c r="E62"/>
  <c r="D47"/>
  <c r="C47"/>
  <c r="C39"/>
  <c r="E67"/>
  <c r="E66"/>
  <c r="E65"/>
  <c r="E61"/>
  <c r="E60"/>
  <c r="E58"/>
  <c r="E57"/>
  <c r="E56"/>
  <c r="E54"/>
  <c r="E53"/>
  <c r="E52"/>
  <c r="E51"/>
  <c r="E50"/>
  <c r="E49"/>
  <c r="E48"/>
  <c r="E45"/>
  <c r="E43"/>
  <c r="E42"/>
  <c r="E40"/>
  <c r="E38"/>
  <c r="E37"/>
  <c r="E36"/>
  <c r="E35"/>
  <c r="E34"/>
  <c r="D33"/>
  <c r="C33"/>
  <c r="G53"/>
  <c r="G67"/>
  <c r="G66"/>
  <c r="G65"/>
  <c r="G64"/>
  <c r="G63"/>
  <c r="G62"/>
  <c r="G61"/>
  <c r="G60"/>
  <c r="G58"/>
  <c r="G57"/>
  <c r="G56"/>
  <c r="G54"/>
  <c r="G52"/>
  <c r="G50"/>
  <c r="G49"/>
  <c r="G48"/>
  <c r="G45"/>
  <c r="G42"/>
  <c r="G40"/>
  <c r="G38"/>
  <c r="G36"/>
  <c r="G35"/>
  <c r="G34"/>
  <c r="G29"/>
  <c r="G28"/>
  <c r="G26"/>
  <c r="G25"/>
  <c r="G24"/>
  <c r="G22"/>
  <c r="G21"/>
  <c r="G20"/>
  <c r="G19"/>
  <c r="G18"/>
  <c r="G17"/>
  <c r="G15"/>
  <c r="G13"/>
  <c r="G12"/>
  <c r="G11"/>
  <c r="G10"/>
  <c r="G9"/>
  <c r="G8"/>
  <c r="E29"/>
  <c r="E28"/>
  <c r="E27"/>
  <c r="E26"/>
  <c r="E25"/>
  <c r="E24"/>
  <c r="E22"/>
  <c r="E21"/>
  <c r="E19"/>
  <c r="E18"/>
  <c r="E17"/>
  <c r="E15"/>
  <c r="E13"/>
  <c r="E12"/>
  <c r="E11"/>
  <c r="E10"/>
  <c r="E9"/>
  <c r="E8"/>
  <c r="F68" l="1"/>
  <c r="D68"/>
  <c r="G39"/>
  <c r="C68"/>
  <c r="G44"/>
  <c r="E47"/>
  <c r="E44"/>
  <c r="G47"/>
  <c r="G55"/>
  <c r="E55"/>
  <c r="E39"/>
  <c r="G33"/>
  <c r="E33"/>
  <c r="E68" l="1"/>
  <c r="G68"/>
</calcChain>
</file>

<file path=xl/sharedStrings.xml><?xml version="1.0" encoding="utf-8"?>
<sst xmlns="http://schemas.openxmlformats.org/spreadsheetml/2006/main" count="116" uniqueCount="111">
  <si>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</si>
  <si>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</si>
  <si>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</si>
  <si>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</si>
  <si>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</si>
  <si>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</si>
  <si>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</si>
  <si>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</si>
  <si>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</si>
  <si>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</si>
  <si>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</si>
  <si>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</si>
  <si>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</si>
  <si>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</si>
  <si>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</si>
  <si>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</si>
  <si>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</si>
  <si>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</si>
  <si>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</si>
  <si>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</si>
  <si>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</si>
  <si>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</si>
  <si>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</si>
  <si>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</si>
  <si>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</si>
  <si>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</si>
  <si>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</si>
  <si>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</si>
  <si>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</si>
  <si>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</si>
  <si>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</si>
  <si>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</si>
  <si>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</si>
  <si>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</si>
  <si>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</si>
  <si>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</si>
  <si>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</si>
  <si>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</si>
  <si>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</si>
  <si>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</si>
  <si>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</si>
  <si>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</si>
  <si>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</si>
  <si>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</si>
  <si>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</si>
  <si>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</si>
  <si>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</si>
  <si>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</si>
  <si>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</si>
  <si>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</si>
  <si>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</si>
  <si>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</si>
  <si>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</si>
  <si>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</si>
  <si>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</si>
  <si>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</si>
  <si>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</si>
  <si>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</si>
  <si>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</si>
  <si>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</si>
  <si>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</si>
  <si>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</si>
  <si>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</si>
  <si>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</si>
  <si>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</si>
  <si>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</si>
  <si>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</si>
  <si>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</si>
  <si>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</si>
  <si>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</si>
  <si>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</si>
  <si>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</si>
  <si>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</si>
  <si>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</si>
  <si>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</si>
  <si>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</si>
  <si>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</si>
  <si>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</si>
  <si>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</si>
  <si>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</si>
  <si>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</si>
  <si>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</si>
  <si>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</si>
  <si>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</si>
  <si>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</si>
  <si>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</si>
  <si>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>Жилищное хозяйство</t>
  </si>
  <si>
    <t>000 2 02 15000 00 0000 000</t>
  </si>
  <si>
    <t>000 2 02 30000 00 0000 000</t>
  </si>
  <si>
    <t>000 2 02 20000 00 0000 000</t>
  </si>
  <si>
    <t>000 2 02 40000 00 0000 000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</si>
  <si>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</si>
  <si>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</si>
  <si>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</si>
  <si>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>01 02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</si>
  <si>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</si>
  <si>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</si>
  <si>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</t>
  </si>
  <si>
    <t xml:space="preserve">Бюджетные назначения на 2021 год </t>
  </si>
  <si>
    <t>% испол. 2021г к 2020г</t>
  </si>
  <si>
    <t>Транспортный налог</t>
  </si>
  <si>
    <t>05 02</t>
  </si>
  <si>
    <t>Коммунальное хозяйство</t>
  </si>
  <si>
    <t>Факт на 01.07.21г.</t>
  </si>
  <si>
    <t>Факт на 01.07.20г.</t>
  </si>
  <si>
    <t>04 06</t>
  </si>
  <si>
    <t>Водные ресурсы</t>
  </si>
  <si>
    <t>Другие вопросы в области социальной политики</t>
  </si>
  <si>
    <t xml:space="preserve"> Сведения</t>
  </si>
  <si>
    <t xml:space="preserve">     об исполнении доходной и расходной части бюджета Федоровского муниципального района на 01.07.2021 года</t>
  </si>
  <si>
    <t>000 1 06 00000 00 0000 000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</si>
</sst>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/>
    <xf numFmtId="0" fontId="18" fillId="0" borderId="10" xfId="36" applyFont="1" applyBorder="1" applyAlignment="1">
      <alignment horizontal="left" vertical="top" wrapText="1"/>
    </xf>
    <xf numFmtId="0" fontId="18" fillId="0" borderId="10" xfId="36" applyFont="1" applyBorder="1" applyAlignment="1">
      <alignment vertical="top" wrapText="1"/>
    </xf>
    <xf numFmtId="0" fontId="20" fillId="0" borderId="10" xfId="36" applyFont="1" applyBorder="1" applyAlignment="1">
      <alignment vertical="top"/>
    </xf>
    <xf numFmtId="0" fontId="20" fillId="0" borderId="10" xfId="36" applyFont="1" applyBorder="1" applyAlignment="1">
      <alignment vertical="top" wrapText="1"/>
    </xf>
    <xf numFmtId="0" fontId="22" fillId="24" borderId="10" xfId="36" applyFont="1" applyFill="1" applyBorder="1" applyAlignment="1">
      <alignment wrapText="1"/>
    </xf>
    <xf numFmtId="0" fontId="22" fillId="24" borderId="10" xfId="36" applyFont="1" applyFill="1" applyBorder="1" applyAlignment="1">
      <alignment vertical="top" wrapText="1"/>
    </xf>
    <xf numFmtId="0" fontId="22" fillId="24" borderId="10" xfId="36" applyFont="1" applyFill="1" applyBorder="1" applyAlignment="1">
      <alignment vertical="top" wrapText="1" shrinkToFit="1"/>
    </xf>
    <xf numFmtId="0" fontId="18" fillId="0" borderId="0" xfId="36" applyFont="1" applyAlignment="1">
      <alignment vertical="top"/>
    </xf>
    <xf numFmtId="0" fontId="24" fillId="0" borderId="0" xfId="0" applyFont="1"/>
    <xf numFmtId="0" fontId="19" fillId="0" borderId="0" xfId="36" applyFont="1" applyFill="1" applyAlignment="1">
      <alignment horizontal="center" vertical="top"/>
    </xf>
    <xf numFmtId="0" fontId="22" fillId="0" borderId="10" xfId="0" applyFont="1" applyFill="1" applyBorder="1" applyAlignment="1">
      <alignment wrapText="1"/>
    </xf>
    <xf numFmtId="0" fontId="18" fillId="0" borderId="10" xfId="36" applyFont="1" applyFill="1" applyBorder="1" applyAlignment="1">
      <alignment vertical="top" wrapText="1"/>
    </xf>
    <xf numFmtId="0" fontId="20" fillId="0" borderId="10" xfId="36" applyFont="1" applyFill="1" applyBorder="1" applyAlignment="1">
      <alignment vertical="top" wrapText="1"/>
    </xf>
    <xf numFmtId="0" fontId="20" fillId="0" borderId="10" xfId="36" applyFont="1" applyFill="1" applyBorder="1" applyAlignment="1">
      <alignment horizontal="left" vertical="top" wrapText="1"/>
    </xf>
    <xf numFmtId="0" fontId="18" fillId="0" borderId="10" xfId="36" applyFont="1" applyFill="1" applyBorder="1" applyAlignment="1">
      <alignment wrapText="1"/>
    </xf>
    <xf numFmtId="0" fontId="18" fillId="0" borderId="0" xfId="36" applyFont="1" applyFill="1" applyBorder="1" applyAlignment="1">
      <alignment wrapText="1"/>
    </xf>
    <xf numFmtId="0" fontId="18" fillId="0" borderId="10" xfId="36" applyFont="1" applyFill="1" applyBorder="1"/>
    <xf numFmtId="0" fontId="20" fillId="0" borderId="11" xfId="36" applyFont="1" applyFill="1" applyBorder="1" applyAlignment="1">
      <alignment vertical="top" wrapText="1"/>
    </xf>
    <xf numFmtId="0" fontId="18" fillId="0" borderId="0" xfId="36" applyFont="1" applyFill="1"/>
    <xf numFmtId="0" fontId="18" fillId="0" borderId="12" xfId="36" applyFont="1" applyFill="1" applyBorder="1" applyAlignment="1">
      <alignment wrapText="1"/>
    </xf>
    <xf numFmtId="0" fontId="18" fillId="0" borderId="14" xfId="36" applyFont="1" applyFill="1" applyBorder="1" applyAlignment="1">
      <alignment wrapText="1"/>
    </xf>
    <xf numFmtId="0" fontId="18" fillId="0" borderId="10" xfId="36" applyFont="1" applyFill="1" applyBorder="1" applyAlignment="1">
      <alignment horizontal="justify" wrapText="1"/>
    </xf>
    <xf numFmtId="0" fontId="20" fillId="0" borderId="10" xfId="36" applyFont="1" applyFill="1" applyBorder="1" applyAlignment="1">
      <alignment wrapText="1"/>
    </xf>
    <xf numFmtId="0" fontId="18" fillId="0" borderId="13" xfId="36" applyFont="1" applyFill="1" applyBorder="1" applyAlignment="1">
      <alignment vertical="top" wrapText="1"/>
    </xf>
    <xf numFmtId="0" fontId="18" fillId="0" borderId="0" xfId="36" applyFont="1" applyFill="1" applyAlignment="1">
      <alignment wrapText="1"/>
    </xf>
    <xf numFmtId="0" fontId="18" fillId="0" borderId="10" xfId="36" applyFont="1" applyFill="1" applyBorder="1" applyAlignment="1">
      <alignment vertical="top" wrapText="1"/>
    </xf>
    <xf numFmtId="0" fontId="26" fillId="0" borderId="10" xfId="36" applyFont="1" applyBorder="1" applyAlignment="1">
      <alignment horizontal="left" vertical="top" wrapText="1"/>
    </xf>
    <xf numFmtId="3" fontId="26" fillId="0" borderId="10" xfId="36" applyNumberFormat="1" applyFont="1" applyBorder="1" applyAlignment="1">
      <alignment horizontal="left" vertical="top" wrapText="1"/>
    </xf>
    <xf numFmtId="1" fontId="27" fillId="24" borderId="10" xfId="36" applyNumberFormat="1" applyFont="1" applyFill="1" applyBorder="1" applyAlignment="1"/>
    <xf numFmtId="1" fontId="28" fillId="24" borderId="10" xfId="36" applyNumberFormat="1" applyFont="1" applyFill="1" applyBorder="1" applyAlignment="1"/>
    <xf numFmtId="1" fontId="28" fillId="24" borderId="10" xfId="36" applyNumberFormat="1" applyFont="1" applyFill="1" applyBorder="1" applyAlignment="1">
      <alignment wrapText="1" shrinkToFit="1"/>
    </xf>
    <xf numFmtId="0" fontId="26" fillId="0" borderId="10" xfId="36" applyFont="1" applyFill="1" applyBorder="1" applyAlignment="1">
      <alignment horizontal="left" vertical="top" wrapText="1"/>
    </xf>
    <xf numFmtId="0" fontId="29" fillId="0" borderId="10" xfId="36" applyFont="1" applyFill="1" applyBorder="1" applyAlignment="1">
      <alignment horizontal="left" vertical="top" wrapText="1"/>
    </xf>
    <xf numFmtId="165" fontId="20" fillId="0" borderId="10" xfId="36" applyNumberFormat="1" applyFont="1" applyBorder="1" applyAlignment="1">
      <alignment horizontal="right" wrapText="1"/>
    </xf>
    <xf numFmtId="165" fontId="20" fillId="24" borderId="10" xfId="36" applyNumberFormat="1" applyFont="1" applyFill="1" applyBorder="1" applyAlignment="1">
      <alignment horizontal="right" wrapText="1"/>
    </xf>
    <xf numFmtId="164" fontId="20" fillId="0" borderId="10" xfId="36" applyNumberFormat="1" applyFont="1" applyBorder="1" applyAlignment="1">
      <alignment horizontal="right" wrapText="1"/>
    </xf>
    <xf numFmtId="165" fontId="18" fillId="0" borderId="10" xfId="36" applyNumberFormat="1" applyFont="1" applyBorder="1" applyAlignment="1">
      <alignment horizontal="right" wrapText="1"/>
    </xf>
    <xf numFmtId="165" fontId="18" fillId="24" borderId="10" xfId="36" applyNumberFormat="1" applyFont="1" applyFill="1" applyBorder="1" applyAlignment="1">
      <alignment horizontal="right" wrapText="1"/>
    </xf>
    <xf numFmtId="165" fontId="21" fillId="24" borderId="10" xfId="36" applyNumberFormat="1" applyFont="1" applyFill="1" applyBorder="1" applyAlignment="1">
      <alignment horizontal="right"/>
    </xf>
    <xf numFmtId="165" fontId="22" fillId="24" borderId="10" xfId="36" applyNumberFormat="1" applyFont="1" applyFill="1" applyBorder="1" applyAlignment="1">
      <alignment horizontal="right"/>
    </xf>
    <xf numFmtId="165" fontId="18" fillId="0" borderId="10" xfId="36" applyNumberFormat="1" applyFont="1" applyFill="1" applyBorder="1" applyAlignment="1">
      <alignment horizontal="right" wrapText="1"/>
    </xf>
    <xf numFmtId="165" fontId="22" fillId="24" borderId="10" xfId="36" applyNumberFormat="1" applyFont="1" applyFill="1" applyBorder="1" applyAlignment="1">
      <alignment horizontal="right" wrapText="1" shrinkToFit="1"/>
    </xf>
    <xf numFmtId="165" fontId="20" fillId="0" borderId="10" xfId="36" applyNumberFormat="1" applyFont="1" applyFill="1" applyBorder="1" applyAlignment="1">
      <alignment horizontal="right" wrapText="1"/>
    </xf>
    <xf numFmtId="164" fontId="20" fillId="0" borderId="10" xfId="36" applyNumberFormat="1" applyFont="1" applyFill="1" applyBorder="1" applyAlignment="1">
      <alignment horizontal="right" wrapText="1"/>
    </xf>
    <xf numFmtId="0" fontId="21" fillId="24" borderId="10" xfId="36" applyFont="1" applyFill="1" applyBorder="1" applyAlignment="1">
      <alignment wrapText="1"/>
    </xf>
    <xf numFmtId="165" fontId="20" fillId="0" borderId="10" xfId="36" applyNumberFormat="1" applyFont="1" applyFill="1" applyBorder="1" applyAlignment="1">
      <alignment horizontal="center" wrapText="1"/>
    </xf>
    <xf numFmtId="165" fontId="18" fillId="0" borderId="10" xfId="36" applyNumberFormat="1" applyFont="1" applyFill="1" applyBorder="1" applyAlignment="1">
      <alignment horizontal="center" wrapText="1"/>
    </xf>
    <xf numFmtId="164" fontId="20" fillId="0" borderId="10" xfId="36" applyNumberFormat="1" applyFont="1" applyFill="1" applyBorder="1" applyAlignment="1">
      <alignment horizontal="center" wrapText="1"/>
    </xf>
    <xf numFmtId="0" fontId="18" fillId="0" borderId="0" xfId="36" applyFont="1" applyAlignment="1">
      <alignment horizontal="center" vertical="top"/>
    </xf>
    <xf numFmtId="0" fontId="23" fillId="0" borderId="0" xfId="36" applyFont="1" applyAlignment="1">
      <alignment vertical="top"/>
    </xf>
    <xf numFmtId="0" fontId="18" fillId="0" borderId="10" xfId="36" applyFont="1" applyBorder="1" applyAlignment="1">
      <alignment horizontal="center" vertical="top" wrapText="1"/>
    </xf>
    <xf numFmtId="0" fontId="18" fillId="0" borderId="10" xfId="36" applyFont="1" applyFill="1" applyBorder="1" applyAlignment="1">
      <alignment vertical="top" wrapText="1"/>
    </xf>
    <xf numFmtId="0" fontId="18" fillId="0" borderId="10" xfId="36" applyFont="1" applyFill="1" applyBorder="1" applyAlignment="1">
      <alignment vertical="top"/>
    </xf>
    <xf numFmtId="0" fontId="18" fillId="0" borderId="10" xfId="36" applyFont="1" applyFill="1" applyBorder="1" applyAlignment="1">
      <alignment horizontal="center" vertical="top" wrapText="1"/>
    </xf>
    <xf numFmtId="0" fontId="26" fillId="0" borderId="11" xfId="36" applyFont="1" applyFill="1" applyBorder="1" applyAlignment="1">
      <alignment horizontal="left" vertical="top"/>
    </xf>
    <xf numFmtId="0" fontId="26" fillId="0" borderId="13" xfId="36" applyFont="1" applyFill="1" applyBorder="1" applyAlignment="1">
      <alignment horizontal="left" vertical="top"/>
    </xf>
    <xf numFmtId="0" fontId="20" fillId="0" borderId="11" xfId="36" applyFont="1" applyFill="1" applyBorder="1" applyAlignment="1">
      <alignment vertical="top"/>
    </xf>
    <xf numFmtId="0" fontId="20" fillId="0" borderId="13" xfId="36" applyFont="1" applyFill="1" applyBorder="1" applyAlignment="1">
      <alignment vertical="top"/>
    </xf>
    <xf numFmtId="0" fontId="18" fillId="24" borderId="10" xfId="36" applyFont="1" applyFill="1" applyBorder="1" applyAlignment="1">
      <alignment horizontal="center" vertical="top" wrapText="1"/>
    </xf>
    <xf numFmtId="0" fontId="30" fillId="0" borderId="0" xfId="36" applyFont="1" applyFill="1" applyAlignment="1">
      <alignment horizontal="center" vertical="top" wrapText="1"/>
    </xf>
    <xf numFmtId="0" fontId="31" fillId="0" borderId="0" xfId="0" applyFont="1" applyAlignment="1">
      <alignment wrapText="1"/>
    </xf>
    <xf numFmtId="0" fontId="30" fillId="0" borderId="0" xfId="36" applyFont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5"/>
  <sheetViews>
    <sheetView tabSelected="1" workbookViewId="0">
      <selection activeCell="B18" sqref="B18"/>
    </sheetView>
  </sheetViews>
  <sheetFormatPr defaultRowHeight="13.2"/>
  <cols>
    <col min="1" max="1" width="22.109375" customWidth="1"/>
    <col min="2" max="2" width="40.33203125" customWidth="1"/>
    <col min="3" max="3" width="13.6640625" customWidth="1"/>
    <col min="4" max="4" width="14.109375" customWidth="1"/>
    <col min="5" max="5" width="10.6640625" customWidth="1"/>
    <col min="6" max="6" width="13" customWidth="1"/>
    <col min="7" max="7" width="12.33203125" customWidth="1"/>
  </cols>
  <sheetData>
    <row r="3" spans="1:7" ht="20.25" customHeight="1">
      <c r="A3" s="62" t="s">
        <v>108</v>
      </c>
      <c r="B3" s="62"/>
      <c r="C3" s="62"/>
      <c r="D3" s="62"/>
      <c r="E3" s="62"/>
      <c r="F3" s="62"/>
      <c r="G3" s="62"/>
    </row>
    <row r="4" spans="1:7" ht="47.25" customHeight="1">
      <c r="A4" s="60" t="s">
        <v>109</v>
      </c>
      <c r="B4" s="60"/>
      <c r="C4" s="60"/>
      <c r="D4" s="60"/>
      <c r="E4" s="60"/>
      <c r="F4" s="60"/>
      <c r="G4" s="61"/>
    </row>
    <row r="5" spans="1:7" ht="18">
      <c r="A5" s="10"/>
      <c r="B5" s="10"/>
      <c r="C5" s="10"/>
      <c r="D5" s="10"/>
      <c r="E5" s="10"/>
      <c r="F5" s="10"/>
      <c r="G5" s="8" t="s">
        <v>23</v>
      </c>
    </row>
    <row r="6" spans="1:7" ht="12.75" customHeight="1">
      <c r="A6" s="52"/>
      <c r="B6" s="53"/>
      <c r="C6" s="54" t="s">
        <v>98</v>
      </c>
      <c r="D6" s="59" t="s">
        <v>103</v>
      </c>
      <c r="E6" s="54" t="s">
        <v>93</v>
      </c>
      <c r="F6" s="59" t="s">
        <v>104</v>
      </c>
      <c r="G6" s="51" t="s">
        <v>99</v>
      </c>
    </row>
    <row r="7" spans="1:7" ht="59.4" customHeight="1">
      <c r="A7" s="52"/>
      <c r="B7" s="53"/>
      <c r="C7" s="54"/>
      <c r="D7" s="59"/>
      <c r="E7" s="54"/>
      <c r="F7" s="59"/>
      <c r="G7" s="51"/>
    </row>
    <row r="8" spans="1:7">
      <c r="A8" s="1"/>
      <c r="B8" s="3" t="s">
        <v>0</v>
      </c>
      <c r="C8" s="34">
        <v>431598.1</v>
      </c>
      <c r="D8" s="35">
        <v>219951.1</v>
      </c>
      <c r="E8" s="36">
        <f>D8/C8%</f>
        <v>50.962017673386427</v>
      </c>
      <c r="F8" s="35">
        <v>190199.1</v>
      </c>
      <c r="G8" s="36">
        <f>D8/F8%</f>
        <v>115.64255561671953</v>
      </c>
    </row>
    <row r="9" spans="1:7">
      <c r="A9" s="27" t="s">
        <v>33</v>
      </c>
      <c r="B9" s="4" t="s">
        <v>1</v>
      </c>
      <c r="C9" s="34">
        <v>71939.7</v>
      </c>
      <c r="D9" s="35">
        <v>37862.1</v>
      </c>
      <c r="E9" s="36">
        <f t="shared" ref="E9:E68" si="0">D9/C9%</f>
        <v>52.630327899615928</v>
      </c>
      <c r="F9" s="35">
        <v>24869</v>
      </c>
      <c r="G9" s="36">
        <f t="shared" ref="G9:G29" si="1">D9/F9%</f>
        <v>152.24616993043549</v>
      </c>
    </row>
    <row r="10" spans="1:7">
      <c r="A10" s="27"/>
      <c r="B10" s="4" t="s">
        <v>2</v>
      </c>
      <c r="C10" s="34">
        <v>68607.8</v>
      </c>
      <c r="D10" s="35">
        <v>35710.400000000001</v>
      </c>
      <c r="E10" s="36">
        <f t="shared" si="0"/>
        <v>52.050058448164791</v>
      </c>
      <c r="F10" s="35">
        <v>23591</v>
      </c>
      <c r="G10" s="36">
        <f t="shared" si="1"/>
        <v>151.37298122165234</v>
      </c>
    </row>
    <row r="11" spans="1:7">
      <c r="A11" s="27" t="s">
        <v>34</v>
      </c>
      <c r="B11" s="2" t="s">
        <v>3</v>
      </c>
      <c r="C11" s="37">
        <v>30734</v>
      </c>
      <c r="D11" s="38">
        <v>14729.7</v>
      </c>
      <c r="E11" s="36">
        <f t="shared" si="0"/>
        <v>47.926400728834523</v>
      </c>
      <c r="F11" s="38">
        <v>13054.4</v>
      </c>
      <c r="G11" s="36">
        <f t="shared" si="1"/>
        <v>112.83322098296362</v>
      </c>
    </row>
    <row r="12" spans="1:7">
      <c r="A12" s="27" t="s">
        <v>35</v>
      </c>
      <c r="B12" s="2" t="s">
        <v>32</v>
      </c>
      <c r="C12" s="37">
        <v>11248.3</v>
      </c>
      <c r="D12" s="38">
        <v>5950</v>
      </c>
      <c r="E12" s="36">
        <f t="shared" si="0"/>
        <v>52.896882195531774</v>
      </c>
      <c r="F12" s="38">
        <v>5004.8</v>
      </c>
      <c r="G12" s="36">
        <f t="shared" si="1"/>
        <v>118.88586956521739</v>
      </c>
    </row>
    <row r="13" spans="1:7">
      <c r="A13" s="27" t="s">
        <v>36</v>
      </c>
      <c r="B13" s="2" t="s">
        <v>38</v>
      </c>
      <c r="C13" s="37">
        <v>10243.200000000001</v>
      </c>
      <c r="D13" s="38">
        <v>10174.6</v>
      </c>
      <c r="E13" s="36">
        <f t="shared" si="0"/>
        <v>99.330287410184326</v>
      </c>
      <c r="F13" s="38">
        <v>4401.3</v>
      </c>
      <c r="G13" s="36">
        <f t="shared" si="1"/>
        <v>231.17260809306339</v>
      </c>
    </row>
    <row r="14" spans="1:7">
      <c r="A14" s="27" t="s">
        <v>110</v>
      </c>
      <c r="B14" s="2" t="s">
        <v>100</v>
      </c>
      <c r="C14" s="37">
        <v>15439.4</v>
      </c>
      <c r="D14" s="38">
        <v>3982.6</v>
      </c>
      <c r="E14" s="36">
        <f t="shared" si="0"/>
        <v>25.795043848854228</v>
      </c>
      <c r="F14" s="38"/>
      <c r="G14" s="36"/>
    </row>
    <row r="15" spans="1:7">
      <c r="A15" s="27" t="s">
        <v>37</v>
      </c>
      <c r="B15" s="2" t="s">
        <v>39</v>
      </c>
      <c r="C15" s="37">
        <v>942.9</v>
      </c>
      <c r="D15" s="38">
        <v>873.5</v>
      </c>
      <c r="E15" s="36">
        <f t="shared" si="0"/>
        <v>92.639728497189523</v>
      </c>
      <c r="F15" s="38">
        <v>651.5</v>
      </c>
      <c r="G15" s="36">
        <f t="shared" si="1"/>
        <v>134.07521105141981</v>
      </c>
    </row>
    <row r="16" spans="1:7" ht="28.5" customHeight="1">
      <c r="A16" s="27" t="s">
        <v>91</v>
      </c>
      <c r="B16" s="11" t="s">
        <v>92</v>
      </c>
      <c r="C16" s="37"/>
      <c r="D16" s="38"/>
      <c r="E16" s="36"/>
      <c r="F16" s="38"/>
      <c r="G16" s="36"/>
    </row>
    <row r="17" spans="1:7">
      <c r="A17" s="27"/>
      <c r="B17" s="4" t="s">
        <v>4</v>
      </c>
      <c r="C17" s="34">
        <v>3331.9</v>
      </c>
      <c r="D17" s="34">
        <v>2151.6999999999998</v>
      </c>
      <c r="E17" s="36">
        <f t="shared" si="0"/>
        <v>64.578768870614354</v>
      </c>
      <c r="F17" s="34">
        <v>1278</v>
      </c>
      <c r="G17" s="36">
        <f t="shared" si="1"/>
        <v>168.36463223787166</v>
      </c>
    </row>
    <row r="18" spans="1:7" ht="50.25" customHeight="1">
      <c r="A18" s="28" t="s">
        <v>40</v>
      </c>
      <c r="B18" s="2" t="s">
        <v>5</v>
      </c>
      <c r="C18" s="37">
        <v>1755.4</v>
      </c>
      <c r="D18" s="38">
        <v>1036.7</v>
      </c>
      <c r="E18" s="36">
        <f t="shared" si="0"/>
        <v>59.057764612054228</v>
      </c>
      <c r="F18" s="38">
        <v>902.8</v>
      </c>
      <c r="G18" s="36">
        <f t="shared" si="1"/>
        <v>114.83163491360214</v>
      </c>
    </row>
    <row r="19" spans="1:7" ht="26.4">
      <c r="A19" s="27" t="s">
        <v>41</v>
      </c>
      <c r="B19" s="2" t="s">
        <v>6</v>
      </c>
      <c r="C19" s="37">
        <v>726.5</v>
      </c>
      <c r="D19" s="38">
        <v>707.7</v>
      </c>
      <c r="E19" s="36">
        <f t="shared" si="0"/>
        <v>97.412250516173444</v>
      </c>
      <c r="F19" s="38">
        <v>279.7</v>
      </c>
      <c r="G19" s="36">
        <f t="shared" si="1"/>
        <v>253.02109402931717</v>
      </c>
    </row>
    <row r="20" spans="1:7" ht="26.4">
      <c r="A20" s="27" t="s">
        <v>42</v>
      </c>
      <c r="B20" s="2" t="s">
        <v>7</v>
      </c>
      <c r="C20" s="37">
        <v>0</v>
      </c>
      <c r="D20" s="38">
        <v>0</v>
      </c>
      <c r="E20" s="36"/>
      <c r="F20" s="38">
        <v>24.4</v>
      </c>
      <c r="G20" s="36">
        <f t="shared" si="1"/>
        <v>0</v>
      </c>
    </row>
    <row r="21" spans="1:7" ht="26.4">
      <c r="A21" s="27" t="s">
        <v>43</v>
      </c>
      <c r="B21" s="2" t="s">
        <v>44</v>
      </c>
      <c r="C21" s="37">
        <v>250</v>
      </c>
      <c r="D21" s="38">
        <v>2.6</v>
      </c>
      <c r="E21" s="36">
        <f t="shared" si="0"/>
        <v>1.04</v>
      </c>
      <c r="F21" s="38">
        <v>-165.8</v>
      </c>
      <c r="G21" s="36">
        <f t="shared" si="1"/>
        <v>-1.5681544028950543</v>
      </c>
    </row>
    <row r="22" spans="1:7">
      <c r="A22" s="27" t="s">
        <v>45</v>
      </c>
      <c r="B22" s="2" t="s">
        <v>8</v>
      </c>
      <c r="C22" s="37">
        <v>600</v>
      </c>
      <c r="D22" s="38">
        <v>409.7</v>
      </c>
      <c r="E22" s="36">
        <f t="shared" si="0"/>
        <v>68.283333333333331</v>
      </c>
      <c r="F22" s="38">
        <v>236.3</v>
      </c>
      <c r="G22" s="36">
        <f t="shared" si="1"/>
        <v>173.38129496402877</v>
      </c>
    </row>
    <row r="23" spans="1:7">
      <c r="A23" s="27" t="s">
        <v>46</v>
      </c>
      <c r="B23" s="2" t="s">
        <v>9</v>
      </c>
      <c r="C23" s="37"/>
      <c r="D23" s="38">
        <v>-5</v>
      </c>
      <c r="E23" s="36"/>
      <c r="F23" s="38"/>
      <c r="G23" s="36"/>
    </row>
    <row r="24" spans="1:7">
      <c r="A24" s="29" t="s">
        <v>47</v>
      </c>
      <c r="B24" s="45" t="s">
        <v>10</v>
      </c>
      <c r="C24" s="39">
        <v>359658.4</v>
      </c>
      <c r="D24" s="39">
        <v>182089</v>
      </c>
      <c r="E24" s="36">
        <f t="shared" si="0"/>
        <v>50.628318426595897</v>
      </c>
      <c r="F24" s="39">
        <v>165330.1</v>
      </c>
      <c r="G24" s="36">
        <f t="shared" si="1"/>
        <v>110.13662968812091</v>
      </c>
    </row>
    <row r="25" spans="1:7" ht="39.6">
      <c r="A25" s="30" t="s">
        <v>48</v>
      </c>
      <c r="B25" s="5" t="s">
        <v>49</v>
      </c>
      <c r="C25" s="40">
        <v>354658.4</v>
      </c>
      <c r="D25" s="40">
        <v>181789</v>
      </c>
      <c r="E25" s="36">
        <f t="shared" si="0"/>
        <v>51.257491715972321</v>
      </c>
      <c r="F25" s="40">
        <v>164830.1</v>
      </c>
      <c r="G25" s="36">
        <f t="shared" si="1"/>
        <v>110.28871547126404</v>
      </c>
    </row>
    <row r="26" spans="1:7" ht="26.4">
      <c r="A26" s="30" t="s">
        <v>87</v>
      </c>
      <c r="B26" s="5" t="s">
        <v>29</v>
      </c>
      <c r="C26" s="40">
        <v>123275</v>
      </c>
      <c r="D26" s="41">
        <v>53346.1</v>
      </c>
      <c r="E26" s="36">
        <f t="shared" si="0"/>
        <v>43.274062056378014</v>
      </c>
      <c r="F26" s="41">
        <v>43067</v>
      </c>
      <c r="G26" s="36">
        <f t="shared" si="1"/>
        <v>123.86769452248821</v>
      </c>
    </row>
    <row r="27" spans="1:7" ht="26.4">
      <c r="A27" s="30" t="s">
        <v>89</v>
      </c>
      <c r="B27" s="6" t="s">
        <v>25</v>
      </c>
      <c r="C27" s="42">
        <v>39280.6</v>
      </c>
      <c r="D27" s="38">
        <v>6983.2</v>
      </c>
      <c r="E27" s="36">
        <f t="shared" si="0"/>
        <v>17.777732519360704</v>
      </c>
      <c r="F27" s="38">
        <v>9432.1</v>
      </c>
      <c r="G27" s="36">
        <f t="shared" si="1"/>
        <v>74.036534811971876</v>
      </c>
    </row>
    <row r="28" spans="1:7" ht="26.4">
      <c r="A28" s="30" t="s">
        <v>88</v>
      </c>
      <c r="B28" s="5" t="s">
        <v>24</v>
      </c>
      <c r="C28" s="40">
        <v>182563.1</v>
      </c>
      <c r="D28" s="41">
        <v>115409</v>
      </c>
      <c r="E28" s="36">
        <f t="shared" si="0"/>
        <v>63.215951087596558</v>
      </c>
      <c r="F28" s="41">
        <v>106358.5</v>
      </c>
      <c r="G28" s="36">
        <f t="shared" si="1"/>
        <v>108.50942801938726</v>
      </c>
    </row>
    <row r="29" spans="1:7">
      <c r="A29" s="31" t="s">
        <v>90</v>
      </c>
      <c r="B29" s="7" t="s">
        <v>50</v>
      </c>
      <c r="C29" s="42">
        <v>9539.7000000000007</v>
      </c>
      <c r="D29" s="41">
        <v>6050.7</v>
      </c>
      <c r="E29" s="36">
        <f t="shared" si="0"/>
        <v>63.426522846630391</v>
      </c>
      <c r="F29" s="41">
        <v>5972.5</v>
      </c>
      <c r="G29" s="36">
        <f t="shared" si="1"/>
        <v>101.30933444956048</v>
      </c>
    </row>
    <row r="30" spans="1:7" ht="26.4">
      <c r="A30" s="31" t="s">
        <v>51</v>
      </c>
      <c r="B30" s="7" t="s">
        <v>52</v>
      </c>
      <c r="C30" s="42">
        <v>0</v>
      </c>
      <c r="D30" s="41">
        <v>0</v>
      </c>
      <c r="E30" s="36"/>
      <c r="F30" s="41">
        <v>0</v>
      </c>
      <c r="G30" s="36"/>
    </row>
    <row r="31" spans="1:7">
      <c r="A31" s="55"/>
      <c r="B31" s="57" t="s">
        <v>11</v>
      </c>
      <c r="C31" s="54" t="s">
        <v>98</v>
      </c>
      <c r="D31" s="54" t="s">
        <v>103</v>
      </c>
      <c r="E31" s="54" t="s">
        <v>93</v>
      </c>
      <c r="F31" s="54" t="s">
        <v>104</v>
      </c>
      <c r="G31" s="54" t="s">
        <v>99</v>
      </c>
    </row>
    <row r="32" spans="1:7">
      <c r="A32" s="56"/>
      <c r="B32" s="58"/>
      <c r="C32" s="54"/>
      <c r="D32" s="54"/>
      <c r="E32" s="54"/>
      <c r="F32" s="54"/>
      <c r="G32" s="54"/>
    </row>
    <row r="33" spans="1:7">
      <c r="A33" s="33" t="s">
        <v>21</v>
      </c>
      <c r="B33" s="13" t="s">
        <v>12</v>
      </c>
      <c r="C33" s="43">
        <f>SUM(C34:C38)</f>
        <v>55188.4</v>
      </c>
      <c r="D33" s="43">
        <f>SUM(D34:D38)</f>
        <v>31061.9</v>
      </c>
      <c r="E33" s="44">
        <f t="shared" si="0"/>
        <v>56.283385639011101</v>
      </c>
      <c r="F33" s="43">
        <f>SUM(F34:F38)</f>
        <v>25439.8</v>
      </c>
      <c r="G33" s="44">
        <f t="shared" ref="G33:G67" si="2">D33/F33%</f>
        <v>122.09962342471246</v>
      </c>
    </row>
    <row r="34" spans="1:7" ht="39.6">
      <c r="A34" s="32" t="s">
        <v>94</v>
      </c>
      <c r="B34" s="12" t="s">
        <v>96</v>
      </c>
      <c r="C34" s="47">
        <v>1780.7</v>
      </c>
      <c r="D34" s="47">
        <v>1277.4000000000001</v>
      </c>
      <c r="E34" s="48">
        <f t="shared" si="0"/>
        <v>71.735834222496763</v>
      </c>
      <c r="F34" s="47">
        <v>907.3</v>
      </c>
      <c r="G34" s="48">
        <f t="shared" si="2"/>
        <v>140.79135897718507</v>
      </c>
    </row>
    <row r="35" spans="1:7" ht="52.8">
      <c r="A35" s="32" t="s">
        <v>53</v>
      </c>
      <c r="B35" s="15" t="s">
        <v>54</v>
      </c>
      <c r="C35" s="47">
        <v>7950.8</v>
      </c>
      <c r="D35" s="47">
        <v>3761</v>
      </c>
      <c r="E35" s="48">
        <f t="shared" si="0"/>
        <v>47.303416008451983</v>
      </c>
      <c r="F35" s="47">
        <v>3410.3</v>
      </c>
      <c r="G35" s="48">
        <f t="shared" si="2"/>
        <v>110.28355276661877</v>
      </c>
    </row>
    <row r="36" spans="1:7" ht="39.6">
      <c r="A36" s="32" t="s">
        <v>55</v>
      </c>
      <c r="B36" s="15" t="s">
        <v>56</v>
      </c>
      <c r="C36" s="47">
        <v>7497</v>
      </c>
      <c r="D36" s="47">
        <v>3835.8</v>
      </c>
      <c r="E36" s="48">
        <f t="shared" si="0"/>
        <v>51.16446578631453</v>
      </c>
      <c r="F36" s="47">
        <v>3418.6</v>
      </c>
      <c r="G36" s="48">
        <f t="shared" si="2"/>
        <v>112.20382612765459</v>
      </c>
    </row>
    <row r="37" spans="1:7">
      <c r="A37" s="32" t="s">
        <v>81</v>
      </c>
      <c r="B37" s="16" t="s">
        <v>83</v>
      </c>
      <c r="C37" s="47">
        <v>190</v>
      </c>
      <c r="D37" s="47"/>
      <c r="E37" s="48">
        <f t="shared" si="0"/>
        <v>0</v>
      </c>
      <c r="F37" s="47"/>
      <c r="G37" s="48"/>
    </row>
    <row r="38" spans="1:7">
      <c r="A38" s="32" t="s">
        <v>57</v>
      </c>
      <c r="B38" s="17" t="s">
        <v>58</v>
      </c>
      <c r="C38" s="47">
        <v>37769.9</v>
      </c>
      <c r="D38" s="47">
        <v>22187.7</v>
      </c>
      <c r="E38" s="48">
        <f t="shared" si="0"/>
        <v>58.74439699337303</v>
      </c>
      <c r="F38" s="47">
        <v>17703.599999999999</v>
      </c>
      <c r="G38" s="48">
        <f t="shared" si="2"/>
        <v>125.32874669558736</v>
      </c>
    </row>
    <row r="39" spans="1:7">
      <c r="A39" s="33" t="s">
        <v>20</v>
      </c>
      <c r="B39" s="18" t="s">
        <v>13</v>
      </c>
      <c r="C39" s="46">
        <f>SUM(C40:C43)</f>
        <v>30569.200000000001</v>
      </c>
      <c r="D39" s="46">
        <f>SUM(D40:D43)</f>
        <v>2658.4</v>
      </c>
      <c r="E39" s="48">
        <f t="shared" si="0"/>
        <v>8.6963348730094339</v>
      </c>
      <c r="F39" s="46">
        <f>SUM(F40:F43)</f>
        <v>5703.2</v>
      </c>
      <c r="G39" s="48">
        <f t="shared" si="2"/>
        <v>46.612428110534438</v>
      </c>
    </row>
    <row r="40" spans="1:7">
      <c r="A40" s="32" t="s">
        <v>82</v>
      </c>
      <c r="B40" s="15" t="s">
        <v>84</v>
      </c>
      <c r="C40" s="47">
        <v>32</v>
      </c>
      <c r="D40" s="47"/>
      <c r="E40" s="48">
        <f t="shared" si="0"/>
        <v>0</v>
      </c>
      <c r="F40" s="47"/>
      <c r="G40" s="48" t="e">
        <f t="shared" si="2"/>
        <v>#DIV/0!</v>
      </c>
    </row>
    <row r="41" spans="1:7">
      <c r="A41" s="32" t="s">
        <v>105</v>
      </c>
      <c r="B41" s="15" t="s">
        <v>106</v>
      </c>
      <c r="C41" s="47">
        <v>2398</v>
      </c>
      <c r="D41" s="47">
        <v>719.4</v>
      </c>
      <c r="E41" s="48">
        <f t="shared" si="0"/>
        <v>30</v>
      </c>
      <c r="F41" s="47">
        <v>4316.5</v>
      </c>
      <c r="G41" s="48">
        <f t="shared" si="2"/>
        <v>16.66628055137264</v>
      </c>
    </row>
    <row r="42" spans="1:7">
      <c r="A42" s="32" t="s">
        <v>59</v>
      </c>
      <c r="B42" s="17" t="s">
        <v>60</v>
      </c>
      <c r="C42" s="47">
        <v>26687.7</v>
      </c>
      <c r="D42" s="47">
        <v>1287.5</v>
      </c>
      <c r="E42" s="48">
        <f t="shared" si="0"/>
        <v>4.8243198177437545</v>
      </c>
      <c r="F42" s="47">
        <v>1386.7</v>
      </c>
      <c r="G42" s="48">
        <f t="shared" si="2"/>
        <v>92.846325809475729</v>
      </c>
    </row>
    <row r="43" spans="1:7">
      <c r="A43" s="32" t="s">
        <v>61</v>
      </c>
      <c r="B43" s="19" t="s">
        <v>62</v>
      </c>
      <c r="C43" s="47">
        <v>1451.5</v>
      </c>
      <c r="D43" s="47">
        <v>651.5</v>
      </c>
      <c r="E43" s="48">
        <f t="shared" si="0"/>
        <v>44.884602135721664</v>
      </c>
      <c r="F43" s="47"/>
      <c r="G43" s="48"/>
    </row>
    <row r="44" spans="1:7">
      <c r="A44" s="33" t="s">
        <v>19</v>
      </c>
      <c r="B44" s="13" t="s">
        <v>14</v>
      </c>
      <c r="C44" s="46">
        <v>571.79999999999995</v>
      </c>
      <c r="D44" s="46">
        <v>49.2</v>
      </c>
      <c r="E44" s="48">
        <f t="shared" si="0"/>
        <v>8.6044071353620151</v>
      </c>
      <c r="F44" s="46">
        <f>SUM(F45:F45)</f>
        <v>33.5</v>
      </c>
      <c r="G44" s="48">
        <f t="shared" si="2"/>
        <v>146.86567164179104</v>
      </c>
    </row>
    <row r="45" spans="1:7">
      <c r="A45" s="32" t="s">
        <v>63</v>
      </c>
      <c r="B45" s="12" t="s">
        <v>86</v>
      </c>
      <c r="C45" s="47">
        <v>46.8</v>
      </c>
      <c r="D45" s="47">
        <v>19.5</v>
      </c>
      <c r="E45" s="48">
        <f t="shared" si="0"/>
        <v>41.666666666666671</v>
      </c>
      <c r="F45" s="47">
        <v>33.5</v>
      </c>
      <c r="G45" s="48">
        <f t="shared" si="2"/>
        <v>58.208955223880594</v>
      </c>
    </row>
    <row r="46" spans="1:7">
      <c r="A46" s="32" t="s">
        <v>101</v>
      </c>
      <c r="B46" s="26" t="s">
        <v>102</v>
      </c>
      <c r="C46" s="47">
        <v>525</v>
      </c>
      <c r="D46" s="47">
        <v>29.7</v>
      </c>
      <c r="E46" s="48">
        <f t="shared" si="0"/>
        <v>5.6571428571428566</v>
      </c>
      <c r="F46" s="47"/>
      <c r="G46" s="48"/>
    </row>
    <row r="47" spans="1:7">
      <c r="A47" s="33" t="s">
        <v>18</v>
      </c>
      <c r="B47" s="13" t="s">
        <v>15</v>
      </c>
      <c r="C47" s="46">
        <f>SUM(C48:C52)</f>
        <v>299734.8</v>
      </c>
      <c r="D47" s="46">
        <f>SUM(D48:D52)</f>
        <v>153249.79999999999</v>
      </c>
      <c r="E47" s="48">
        <f t="shared" si="0"/>
        <v>51.128464229045136</v>
      </c>
      <c r="F47" s="46">
        <f>SUM(F48:F52)</f>
        <v>132538.9</v>
      </c>
      <c r="G47" s="48">
        <f t="shared" si="2"/>
        <v>115.62628028450516</v>
      </c>
    </row>
    <row r="48" spans="1:7">
      <c r="A48" s="32" t="s">
        <v>64</v>
      </c>
      <c r="B48" s="19" t="s">
        <v>65</v>
      </c>
      <c r="C48" s="47">
        <v>44021.4</v>
      </c>
      <c r="D48" s="47">
        <v>22008.9</v>
      </c>
      <c r="E48" s="48">
        <f t="shared" si="0"/>
        <v>49.995911079611282</v>
      </c>
      <c r="F48" s="47">
        <v>22662.1</v>
      </c>
      <c r="G48" s="48">
        <f t="shared" si="2"/>
        <v>97.117654586291664</v>
      </c>
    </row>
    <row r="49" spans="1:7">
      <c r="A49" s="32" t="s">
        <v>66</v>
      </c>
      <c r="B49" s="20" t="s">
        <v>67</v>
      </c>
      <c r="C49" s="47">
        <v>238913</v>
      </c>
      <c r="D49" s="47">
        <v>121862.5</v>
      </c>
      <c r="E49" s="48">
        <f t="shared" si="0"/>
        <v>51.007061147781826</v>
      </c>
      <c r="F49" s="47">
        <v>101905.1</v>
      </c>
      <c r="G49" s="48">
        <f t="shared" si="2"/>
        <v>119.58429951003433</v>
      </c>
    </row>
    <row r="50" spans="1:7">
      <c r="A50" s="32" t="s">
        <v>95</v>
      </c>
      <c r="B50" s="21" t="s">
        <v>97</v>
      </c>
      <c r="C50" s="47">
        <v>10372.299999999999</v>
      </c>
      <c r="D50" s="47">
        <v>5536.1</v>
      </c>
      <c r="E50" s="48">
        <f t="shared" si="0"/>
        <v>53.373890072597213</v>
      </c>
      <c r="F50" s="47">
        <v>4926.8999999999996</v>
      </c>
      <c r="G50" s="48">
        <f t="shared" si="2"/>
        <v>112.36477298098197</v>
      </c>
    </row>
    <row r="51" spans="1:7">
      <c r="A51" s="32" t="s">
        <v>68</v>
      </c>
      <c r="B51" s="15" t="s">
        <v>69</v>
      </c>
      <c r="C51" s="47">
        <v>200</v>
      </c>
      <c r="D51" s="47"/>
      <c r="E51" s="48">
        <f t="shared" si="0"/>
        <v>0</v>
      </c>
      <c r="F51" s="47"/>
      <c r="G51" s="48"/>
    </row>
    <row r="52" spans="1:7">
      <c r="A52" s="32" t="s">
        <v>70</v>
      </c>
      <c r="B52" s="22" t="s">
        <v>71</v>
      </c>
      <c r="C52" s="47">
        <v>6228.1</v>
      </c>
      <c r="D52" s="47">
        <v>3842.3</v>
      </c>
      <c r="E52" s="48">
        <f t="shared" si="0"/>
        <v>61.692972174499445</v>
      </c>
      <c r="F52" s="47">
        <v>3044.8</v>
      </c>
      <c r="G52" s="48">
        <f t="shared" si="2"/>
        <v>126.19219653179191</v>
      </c>
    </row>
    <row r="53" spans="1:7">
      <c r="A53" s="33" t="s">
        <v>22</v>
      </c>
      <c r="B53" s="23" t="s">
        <v>72</v>
      </c>
      <c r="C53" s="46">
        <v>33597.199999999997</v>
      </c>
      <c r="D53" s="46">
        <v>15301.3</v>
      </c>
      <c r="E53" s="48">
        <f t="shared" si="0"/>
        <v>45.543378614884574</v>
      </c>
      <c r="F53" s="46">
        <v>16468</v>
      </c>
      <c r="G53" s="48">
        <f t="shared" si="2"/>
        <v>92.915350983726</v>
      </c>
    </row>
    <row r="54" spans="1:7">
      <c r="A54" s="32" t="s">
        <v>73</v>
      </c>
      <c r="B54" s="24" t="s">
        <v>30</v>
      </c>
      <c r="C54" s="47">
        <v>33597.199999999997</v>
      </c>
      <c r="D54" s="47">
        <v>15301.3</v>
      </c>
      <c r="E54" s="48">
        <f t="shared" si="0"/>
        <v>45.543378614884574</v>
      </c>
      <c r="F54" s="47">
        <v>16468</v>
      </c>
      <c r="G54" s="48">
        <f t="shared" si="2"/>
        <v>92.915350983726</v>
      </c>
    </row>
    <row r="55" spans="1:7">
      <c r="A55" s="33">
        <v>1000</v>
      </c>
      <c r="B55" s="23" t="s">
        <v>16</v>
      </c>
      <c r="C55" s="46">
        <f>SUM(C56:C59)</f>
        <v>7579.9</v>
      </c>
      <c r="D55" s="46">
        <f>SUM(D56:D59)</f>
        <v>3955.2999999999997</v>
      </c>
      <c r="E55" s="48">
        <f t="shared" si="0"/>
        <v>52.181427195609444</v>
      </c>
      <c r="F55" s="46">
        <f>SUM(F56:F59)</f>
        <v>3666.7000000000003</v>
      </c>
      <c r="G55" s="48">
        <f t="shared" si="2"/>
        <v>107.87083753784056</v>
      </c>
    </row>
    <row r="56" spans="1:7">
      <c r="A56" s="32">
        <v>1001</v>
      </c>
      <c r="B56" s="19" t="s">
        <v>74</v>
      </c>
      <c r="C56" s="47">
        <v>2569.1999999999998</v>
      </c>
      <c r="D56" s="47">
        <v>1137.8</v>
      </c>
      <c r="E56" s="48">
        <f t="shared" si="0"/>
        <v>44.286159115678039</v>
      </c>
      <c r="F56" s="47">
        <v>1139.4000000000001</v>
      </c>
      <c r="G56" s="48">
        <f t="shared" si="2"/>
        <v>99.859575215025444</v>
      </c>
    </row>
    <row r="57" spans="1:7">
      <c r="A57" s="32">
        <v>1003</v>
      </c>
      <c r="B57" s="12" t="s">
        <v>75</v>
      </c>
      <c r="C57" s="47">
        <v>2771.6</v>
      </c>
      <c r="D57" s="47">
        <v>1600.9</v>
      </c>
      <c r="E57" s="48">
        <f t="shared" si="0"/>
        <v>57.760860152980236</v>
      </c>
      <c r="F57" s="47">
        <v>1453.2</v>
      </c>
      <c r="G57" s="48">
        <f t="shared" si="2"/>
        <v>110.16377649325626</v>
      </c>
    </row>
    <row r="58" spans="1:7">
      <c r="A58" s="32">
        <v>1004</v>
      </c>
      <c r="B58" s="19" t="s">
        <v>76</v>
      </c>
      <c r="C58" s="47">
        <v>2188.1</v>
      </c>
      <c r="D58" s="47">
        <v>1191.5999999999999</v>
      </c>
      <c r="E58" s="48">
        <f t="shared" si="0"/>
        <v>54.458205749280189</v>
      </c>
      <c r="F58" s="47">
        <v>687.1</v>
      </c>
      <c r="G58" s="48">
        <f t="shared" si="2"/>
        <v>173.42453791296751</v>
      </c>
    </row>
    <row r="59" spans="1:7">
      <c r="A59" s="32">
        <v>1006</v>
      </c>
      <c r="B59" s="15" t="s">
        <v>107</v>
      </c>
      <c r="C59" s="47">
        <v>51</v>
      </c>
      <c r="D59" s="47">
        <v>25</v>
      </c>
      <c r="E59" s="48">
        <f t="shared" si="0"/>
        <v>49.019607843137251</v>
      </c>
      <c r="F59" s="47">
        <v>387</v>
      </c>
      <c r="G59" s="48">
        <f t="shared" si="2"/>
        <v>6.4599483204134369</v>
      </c>
    </row>
    <row r="60" spans="1:7">
      <c r="A60" s="33">
        <v>1100</v>
      </c>
      <c r="B60" s="13" t="s">
        <v>27</v>
      </c>
      <c r="C60" s="46">
        <v>147.80000000000001</v>
      </c>
      <c r="D60" s="46">
        <v>13.4</v>
      </c>
      <c r="E60" s="48">
        <f t="shared" si="0"/>
        <v>9.0663058186738823</v>
      </c>
      <c r="F60" s="46">
        <v>36.700000000000003</v>
      </c>
      <c r="G60" s="48">
        <f t="shared" si="2"/>
        <v>36.51226158038147</v>
      </c>
    </row>
    <row r="61" spans="1:7">
      <c r="A61" s="32">
        <v>1102</v>
      </c>
      <c r="B61" s="17" t="s">
        <v>77</v>
      </c>
      <c r="C61" s="47">
        <v>147.80000000000001</v>
      </c>
      <c r="D61" s="47">
        <v>13.4</v>
      </c>
      <c r="E61" s="48">
        <f t="shared" si="0"/>
        <v>9.0663058186738823</v>
      </c>
      <c r="F61" s="47">
        <v>36.700000000000003</v>
      </c>
      <c r="G61" s="48">
        <f t="shared" si="2"/>
        <v>36.51226158038147</v>
      </c>
    </row>
    <row r="62" spans="1:7">
      <c r="A62" s="33">
        <v>1200</v>
      </c>
      <c r="B62" s="13" t="s">
        <v>28</v>
      </c>
      <c r="C62" s="46">
        <v>704.2</v>
      </c>
      <c r="D62" s="46">
        <v>604.20000000000005</v>
      </c>
      <c r="E62" s="48">
        <f>D62/C62%</f>
        <v>85.799488781596139</v>
      </c>
      <c r="F62" s="46">
        <v>162.5</v>
      </c>
      <c r="G62" s="48">
        <f t="shared" si="2"/>
        <v>371.81538461538463</v>
      </c>
    </row>
    <row r="63" spans="1:7">
      <c r="A63" s="32">
        <v>1202</v>
      </c>
      <c r="B63" s="25" t="s">
        <v>78</v>
      </c>
      <c r="C63" s="47">
        <v>704.2</v>
      </c>
      <c r="D63" s="47">
        <v>604.20000000000005</v>
      </c>
      <c r="E63" s="48">
        <f t="shared" si="0"/>
        <v>85.799488781596139</v>
      </c>
      <c r="F63" s="47">
        <v>162.5</v>
      </c>
      <c r="G63" s="48">
        <f t="shared" si="2"/>
        <v>371.81538461538463</v>
      </c>
    </row>
    <row r="64" spans="1:7" ht="26.4">
      <c r="A64" s="33">
        <v>1300</v>
      </c>
      <c r="B64" s="23" t="s">
        <v>31</v>
      </c>
      <c r="C64" s="46">
        <v>11.2</v>
      </c>
      <c r="D64" s="46">
        <v>8</v>
      </c>
      <c r="E64" s="48">
        <f t="shared" si="0"/>
        <v>71.428571428571431</v>
      </c>
      <c r="F64" s="46">
        <v>7.8</v>
      </c>
      <c r="G64" s="48">
        <f t="shared" si="2"/>
        <v>102.56410256410257</v>
      </c>
    </row>
    <row r="65" spans="1:7" ht="26.4">
      <c r="A65" s="32">
        <v>1301</v>
      </c>
      <c r="B65" s="25" t="s">
        <v>79</v>
      </c>
      <c r="C65" s="47">
        <v>11.2</v>
      </c>
      <c r="D65" s="47">
        <v>8</v>
      </c>
      <c r="E65" s="48">
        <f t="shared" si="0"/>
        <v>71.428571428571431</v>
      </c>
      <c r="F65" s="47">
        <v>7.8</v>
      </c>
      <c r="G65" s="48">
        <f t="shared" si="2"/>
        <v>102.56410256410257</v>
      </c>
    </row>
    <row r="66" spans="1:7">
      <c r="A66" s="33">
        <v>1400</v>
      </c>
      <c r="B66" s="13" t="s">
        <v>26</v>
      </c>
      <c r="C66" s="46">
        <v>1915</v>
      </c>
      <c r="D66" s="46">
        <v>1048.3</v>
      </c>
      <c r="E66" s="48">
        <f t="shared" si="0"/>
        <v>54.741514360313317</v>
      </c>
      <c r="F66" s="46">
        <v>918</v>
      </c>
      <c r="G66" s="48">
        <f t="shared" si="2"/>
        <v>114.19389978213508</v>
      </c>
    </row>
    <row r="67" spans="1:7" ht="39.6">
      <c r="A67" s="32">
        <v>1401</v>
      </c>
      <c r="B67" s="12" t="s">
        <v>80</v>
      </c>
      <c r="C67" s="47">
        <v>1915</v>
      </c>
      <c r="D67" s="47">
        <v>1048.3</v>
      </c>
      <c r="E67" s="48">
        <f t="shared" si="0"/>
        <v>54.741514360313317</v>
      </c>
      <c r="F67" s="47">
        <v>918</v>
      </c>
      <c r="G67" s="48">
        <f t="shared" si="2"/>
        <v>114.19389978213508</v>
      </c>
    </row>
    <row r="68" spans="1:7">
      <c r="A68" s="14"/>
      <c r="B68" s="13" t="s">
        <v>17</v>
      </c>
      <c r="C68" s="46">
        <f>C33+C39+C44+C47+C53+C55+C60+C64+C66+H67+C62</f>
        <v>430019.50000000006</v>
      </c>
      <c r="D68" s="46">
        <f>D33+D39+D44+D47+D53+D55+D60+D64+D66+I67+D62</f>
        <v>207949.79999999996</v>
      </c>
      <c r="E68" s="48">
        <f t="shared" si="0"/>
        <v>48.358225615349987</v>
      </c>
      <c r="F68" s="46">
        <f>F33+F39+F44+F47+F53+F55+F60+F64+F66+K67+F62</f>
        <v>184975.1</v>
      </c>
      <c r="G68" s="48">
        <f t="shared" ref="G68" si="3">D68/F68%</f>
        <v>112.4204284792926</v>
      </c>
    </row>
    <row r="69" spans="1:7">
      <c r="A69" s="8"/>
      <c r="B69" s="8"/>
      <c r="C69" s="8"/>
      <c r="D69" s="8"/>
      <c r="E69" s="8"/>
      <c r="F69" s="8"/>
      <c r="G69" s="8"/>
    </row>
    <row r="70" spans="1:7" ht="13.8">
      <c r="A70" s="49" t="s">
        <v>85</v>
      </c>
      <c r="B70" s="49"/>
      <c r="C70" s="49"/>
      <c r="D70" s="50"/>
      <c r="E70" s="50"/>
      <c r="F70" s="50"/>
      <c r="G70" s="50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</sheetData>
  <mergeCells count="17">
    <mergeCell ref="A4:G4"/>
    <mergeCell ref="A3:G3"/>
    <mergeCell ref="A70:G70"/>
    <mergeCell ref="G6:G7"/>
    <mergeCell ref="A6:A7"/>
    <mergeCell ref="B6:B7"/>
    <mergeCell ref="C6:C7"/>
    <mergeCell ref="C31:C32"/>
    <mergeCell ref="D31:D32"/>
    <mergeCell ref="E31:E32"/>
    <mergeCell ref="F31:F32"/>
    <mergeCell ref="G31:G32"/>
    <mergeCell ref="A31:A32"/>
    <mergeCell ref="B31:B32"/>
    <mergeCell ref="D6:D7"/>
    <mergeCell ref="E6:E7"/>
    <mergeCell ref="F6:F7"/>
  </mergeCells>
  <phoneticPr fontId="2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2021-07-13T04:32:03Z</cp:lastPrinted>
  <dcterms:created xsi:type="dcterms:W3CDTF">2016-07-19T05:49:12Z</dcterms:created>
  <dcterms:modified xsi:type="dcterms:W3CDTF">2021-07-13T04:45:01Z</dcterms:modified>
</cp:coreProperties>
</file>