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m\Мои документы\Исполнение для сайта\1 квартал 2021 г\"/>
    </mc:Choice>
  </mc:AlternateContent>
  <bookViews>
    <workbookView xWindow="480" yWindow="15" windowWidth="11355" windowHeight="84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45" i="1" l="1"/>
  <c r="E14" i="1"/>
  <c r="F54" i="1" l="1"/>
  <c r="F46" i="1"/>
  <c r="F43" i="1"/>
  <c r="F39" i="1"/>
  <c r="F33" i="1"/>
  <c r="D39" i="1"/>
  <c r="E61" i="1"/>
  <c r="E60" i="1"/>
  <c r="D54" i="1"/>
  <c r="C54" i="1"/>
  <c r="D46" i="1"/>
  <c r="C46" i="1"/>
  <c r="C39" i="1"/>
  <c r="E65" i="1"/>
  <c r="E64" i="1"/>
  <c r="E63" i="1"/>
  <c r="E62" i="1"/>
  <c r="E59" i="1"/>
  <c r="E58" i="1"/>
  <c r="E57" i="1"/>
  <c r="E56" i="1"/>
  <c r="E55" i="1"/>
  <c r="E53" i="1"/>
  <c r="E52" i="1"/>
  <c r="E51" i="1"/>
  <c r="E50" i="1"/>
  <c r="E49" i="1"/>
  <c r="E48" i="1"/>
  <c r="E47" i="1"/>
  <c r="E44" i="1"/>
  <c r="E42" i="1"/>
  <c r="E41" i="1"/>
  <c r="E40" i="1"/>
  <c r="E38" i="1"/>
  <c r="E37" i="1"/>
  <c r="E36" i="1"/>
  <c r="E35" i="1"/>
  <c r="E34" i="1"/>
  <c r="D33" i="1"/>
  <c r="C33" i="1"/>
  <c r="G52" i="1"/>
  <c r="G65" i="1"/>
  <c r="G64" i="1"/>
  <c r="G63" i="1"/>
  <c r="G62" i="1"/>
  <c r="G61" i="1"/>
  <c r="G60" i="1"/>
  <c r="G59" i="1"/>
  <c r="G58" i="1"/>
  <c r="G57" i="1"/>
  <c r="G56" i="1"/>
  <c r="G55" i="1"/>
  <c r="G53" i="1"/>
  <c r="G51" i="1"/>
  <c r="G50" i="1"/>
  <c r="G49" i="1"/>
  <c r="G48" i="1"/>
  <c r="G47" i="1"/>
  <c r="G44" i="1"/>
  <c r="G42" i="1"/>
  <c r="G41" i="1"/>
  <c r="G40" i="1"/>
  <c r="G38" i="1"/>
  <c r="G37" i="1"/>
  <c r="G36" i="1"/>
  <c r="G35" i="1"/>
  <c r="G34" i="1"/>
  <c r="G29" i="1"/>
  <c r="G28" i="1"/>
  <c r="G26" i="1"/>
  <c r="G25" i="1"/>
  <c r="G24" i="1"/>
  <c r="G22" i="1"/>
  <c r="G21" i="1"/>
  <c r="G20" i="1"/>
  <c r="G19" i="1"/>
  <c r="G18" i="1"/>
  <c r="G17" i="1"/>
  <c r="G15" i="1"/>
  <c r="G13" i="1"/>
  <c r="G12" i="1"/>
  <c r="G11" i="1"/>
  <c r="G10" i="1"/>
  <c r="G9" i="1"/>
  <c r="G8" i="1"/>
  <c r="E29" i="1"/>
  <c r="E28" i="1"/>
  <c r="E27" i="1"/>
  <c r="E26" i="1"/>
  <c r="E25" i="1"/>
  <c r="E24" i="1"/>
  <c r="E22" i="1"/>
  <c r="E21" i="1"/>
  <c r="E19" i="1"/>
  <c r="E18" i="1"/>
  <c r="E17" i="1"/>
  <c r="E15" i="1"/>
  <c r="E13" i="1"/>
  <c r="E12" i="1"/>
  <c r="E11" i="1"/>
  <c r="E10" i="1"/>
  <c r="E9" i="1"/>
  <c r="E8" i="1"/>
  <c r="F66" i="1" l="1"/>
  <c r="D66" i="1"/>
  <c r="G39" i="1"/>
  <c r="C66" i="1"/>
  <c r="G43" i="1"/>
  <c r="E46" i="1"/>
  <c r="E43" i="1"/>
  <c r="G46" i="1"/>
  <c r="G54" i="1"/>
  <c r="E54" i="1"/>
  <c r="E39" i="1"/>
  <c r="G33" i="1"/>
  <c r="E33" i="1"/>
  <c r="E66" i="1" l="1"/>
  <c r="G66" i="1"/>
</calcChain>
</file>

<file path=xl/sharedStrings.xml><?xml version="1.0" encoding="utf-8"?>
<sst xmlns="http://schemas.openxmlformats.org/spreadsheetml/2006/main" count="112" uniqueCount="107">
  <si>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</si>
  <si>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</si>
  <si>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</si>
  <si>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</si>
  <si>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</si>
  <si>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</si>
  <si>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</si>
  <si>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</si>
  <si>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</si>
  <si>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</si>
  <si>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</si>
  <si>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</si>
  <si>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</si>
  <si>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</si>
  <si>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</si>
  <si>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</si>
  <si>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</si>
  <si>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</si>
  <si>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</si>
  <si>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</si>
  <si>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</si>
  <si>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</si>
  <si>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</si>
  <si>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</si>
  <si>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</si>
  <si>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</si>
  <si>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</si>
  <si>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</si>
  <si>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</si>
  <si>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</si>
  <si>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</si>
  <si>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</si>
  <si>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</si>
  <si>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</si>
  <si>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</si>
  <si>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</si>
  <si>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</si>
  <si>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</si>
  <si>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</si>
  <si>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</si>
  <si>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</si>
  <si>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</si>
  <si>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</si>
  <si>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</si>
  <si>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</si>
  <si>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</si>
  <si>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</si>
  <si>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</si>
  <si>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</si>
  <si>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</si>
  <si>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</si>
  <si>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</si>
  <si>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</si>
  <si>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</si>
  <si>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</si>
  <si>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</si>
  <si>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</si>
  <si>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</si>
  <si>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</si>
  <si>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</si>
  <si>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</si>
  <si>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</si>
  <si>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</si>
  <si>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</si>
  <si>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</si>
  <si>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</si>
  <si>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</si>
  <si>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</si>
  <si>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</si>
  <si>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</si>
  <si>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</si>
  <si>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</si>
  <si>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</si>
  <si>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</si>
  <si>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</si>
  <si>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</si>
  <si>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</si>
  <si>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</si>
  <si>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</si>
  <si>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</si>
  <si>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</si>
  <si>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</si>
  <si>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</si>
  <si>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</si>
  <si>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</si>
  <si>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</si>
  <si>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</si>
  <si>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</si>
  <si>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000 2 02 15000 00 0000 000</t>
  </si>
  <si>
    <t>000 2 02 30000 00 0000 000</t>
  </si>
  <si>
    <t>000 2 02 20000 00 0000 000</t>
  </si>
  <si>
    <t>000 2 02 40000 00 0000 000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</si>
  <si>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</si>
  <si>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</si>
  <si>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</si>
  <si>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>01 02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</si>
  <si>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</si>
  <si>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</si>
  <si>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</t>
  </si>
  <si>
    <t>Факт на 01.04.20г.</t>
  </si>
  <si>
    <t xml:space="preserve">     об исполнении доходной и расходной части бюджета Федоровского муниципального района на 01.04.2021 года</t>
  </si>
  <si>
    <t xml:space="preserve">Бюджетные назначения на 2021 год </t>
  </si>
  <si>
    <t>Факт на 01.04.21г.</t>
  </si>
  <si>
    <t>% испол. 2021г к 2020г</t>
  </si>
  <si>
    <t>Транспортный налог</t>
  </si>
  <si>
    <t>05 02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</si>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</sst>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2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0" fontId="23" fillId="24" borderId="10" xfId="36" applyFont="1" applyFill="1" applyBorder="1" applyAlignment="1">
      <alignment wrapText="1"/>
    </xf>
    <xf numFmtId="0" fontId="23" fillId="24" borderId="10" xfId="36" applyFont="1" applyFill="1" applyBorder="1" applyAlignment="1">
      <alignment vertical="top" wrapText="1"/>
    </xf>
    <xf numFmtId="0" fontId="23" fillId="24" borderId="10" xfId="36" applyFont="1" applyFill="1" applyBorder="1" applyAlignment="1">
      <alignment vertical="top" wrapText="1" shrinkToFi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0" fontId="19" fillId="0" borderId="10" xfId="36" applyFont="1" applyFill="1" applyBorder="1" applyAlignment="1">
      <alignment vertical="top" wrapText="1"/>
    </xf>
    <xf numFmtId="0" fontId="21" fillId="0" borderId="10" xfId="36" applyFont="1" applyFill="1" applyBorder="1" applyAlignment="1">
      <alignment vertical="top" wrapText="1"/>
    </xf>
    <xf numFmtId="0" fontId="21" fillId="0" borderId="10" xfId="36" applyFont="1" applyFill="1" applyBorder="1" applyAlignment="1">
      <alignment horizontal="left" vertical="top" wrapText="1"/>
    </xf>
    <xf numFmtId="0" fontId="19" fillId="0" borderId="10" xfId="36" applyFont="1" applyFill="1" applyBorder="1" applyAlignment="1">
      <alignment wrapText="1"/>
    </xf>
    <xf numFmtId="0" fontId="19" fillId="0" borderId="0" xfId="36" applyFont="1" applyFill="1" applyBorder="1" applyAlignment="1">
      <alignment wrapText="1"/>
    </xf>
    <xf numFmtId="0" fontId="19" fillId="0" borderId="10" xfId="36" applyFont="1" applyFill="1" applyBorder="1"/>
    <xf numFmtId="0" fontId="21" fillId="0" borderId="11" xfId="36" applyFont="1" applyFill="1" applyBorder="1" applyAlignment="1">
      <alignment vertical="top" wrapText="1"/>
    </xf>
    <xf numFmtId="0" fontId="19" fillId="0" borderId="0" xfId="36" applyFont="1" applyFill="1"/>
    <xf numFmtId="0" fontId="19" fillId="0" borderId="12" xfId="36" applyFont="1" applyFill="1" applyBorder="1" applyAlignment="1">
      <alignment wrapText="1"/>
    </xf>
    <xf numFmtId="0" fontId="19" fillId="0" borderId="14" xfId="36" applyFont="1" applyFill="1" applyBorder="1" applyAlignment="1">
      <alignment wrapText="1"/>
    </xf>
    <xf numFmtId="0" fontId="19" fillId="0" borderId="10" xfId="36" applyFont="1" applyFill="1" applyBorder="1" applyAlignment="1">
      <alignment horizontal="justify" wrapText="1"/>
    </xf>
    <xf numFmtId="0" fontId="21" fillId="0" borderId="10" xfId="36" applyFont="1" applyFill="1" applyBorder="1" applyAlignment="1">
      <alignment wrapText="1"/>
    </xf>
    <xf numFmtId="0" fontId="19" fillId="0" borderId="13" xfId="36" applyFont="1" applyFill="1" applyBorder="1" applyAlignment="1">
      <alignment vertical="top" wrapText="1"/>
    </xf>
    <xf numFmtId="0" fontId="19" fillId="0" borderId="0" xfId="36" applyFont="1" applyFill="1" applyAlignment="1">
      <alignment wrapText="1"/>
    </xf>
    <xf numFmtId="0" fontId="19" fillId="0" borderId="10" xfId="36" applyFont="1" applyFill="1" applyBorder="1" applyAlignment="1">
      <alignment vertical="top" wrapText="1"/>
    </xf>
    <xf numFmtId="0" fontId="27" fillId="0" borderId="10" xfId="36" applyFont="1" applyBorder="1" applyAlignment="1">
      <alignment horizontal="left" vertical="top" wrapText="1"/>
    </xf>
    <xf numFmtId="3" fontId="27" fillId="0" borderId="10" xfId="36" applyNumberFormat="1" applyFont="1" applyBorder="1" applyAlignment="1">
      <alignment horizontal="left" vertical="top" wrapText="1"/>
    </xf>
    <xf numFmtId="1" fontId="28" fillId="24" borderId="10" xfId="36" applyNumberFormat="1" applyFont="1" applyFill="1" applyBorder="1" applyAlignment="1"/>
    <xf numFmtId="1" fontId="29" fillId="24" borderId="10" xfId="36" applyNumberFormat="1" applyFont="1" applyFill="1" applyBorder="1" applyAlignment="1"/>
    <xf numFmtId="1" fontId="29" fillId="24" borderId="10" xfId="36" applyNumberFormat="1" applyFont="1" applyFill="1" applyBorder="1" applyAlignment="1">
      <alignment wrapText="1" shrinkToFit="1"/>
    </xf>
    <xf numFmtId="0" fontId="27" fillId="0" borderId="10" xfId="36" applyFont="1" applyFill="1" applyBorder="1" applyAlignment="1">
      <alignment horizontal="left" vertical="top" wrapText="1"/>
    </xf>
    <xf numFmtId="0" fontId="30" fillId="0" borderId="10" xfId="36" applyFont="1" applyFill="1" applyBorder="1" applyAlignment="1">
      <alignment horizontal="left" vertical="top" wrapText="1"/>
    </xf>
    <xf numFmtId="165" fontId="21" fillId="0" borderId="10" xfId="36" applyNumberFormat="1" applyFont="1" applyBorder="1" applyAlignment="1">
      <alignment horizontal="right" wrapText="1"/>
    </xf>
    <xf numFmtId="165" fontId="21" fillId="24" borderId="10" xfId="36" applyNumberFormat="1" applyFont="1" applyFill="1" applyBorder="1" applyAlignment="1">
      <alignment horizontal="right" wrapText="1"/>
    </xf>
    <xf numFmtId="164" fontId="21" fillId="0" borderId="10" xfId="36" applyNumberFormat="1" applyFont="1" applyBorder="1" applyAlignment="1">
      <alignment horizontal="right" wrapText="1"/>
    </xf>
    <xf numFmtId="165" fontId="19" fillId="0" borderId="10" xfId="36" applyNumberFormat="1" applyFont="1" applyBorder="1" applyAlignment="1">
      <alignment horizontal="right" wrapText="1"/>
    </xf>
    <xf numFmtId="165" fontId="19" fillId="24" borderId="10" xfId="36" applyNumberFormat="1" applyFont="1" applyFill="1" applyBorder="1" applyAlignment="1">
      <alignment horizontal="right" wrapText="1"/>
    </xf>
    <xf numFmtId="165" fontId="22" fillId="24" borderId="10" xfId="36" applyNumberFormat="1" applyFont="1" applyFill="1" applyBorder="1" applyAlignment="1">
      <alignment horizontal="right"/>
    </xf>
    <xf numFmtId="165" fontId="23" fillId="24" borderId="10" xfId="36" applyNumberFormat="1" applyFont="1" applyFill="1" applyBorder="1" applyAlignment="1">
      <alignment horizontal="right"/>
    </xf>
    <xf numFmtId="165" fontId="19" fillId="0" borderId="10" xfId="36" applyNumberFormat="1" applyFont="1" applyFill="1" applyBorder="1" applyAlignment="1">
      <alignment horizontal="right" wrapText="1"/>
    </xf>
    <xf numFmtId="165" fontId="23" fillId="24" borderId="10" xfId="36" applyNumberFormat="1" applyFont="1" applyFill="1" applyBorder="1" applyAlignment="1">
      <alignment horizontal="right" wrapText="1" shrinkToFit="1"/>
    </xf>
    <xf numFmtId="165" fontId="21" fillId="0" borderId="10" xfId="36" applyNumberFormat="1" applyFont="1" applyFill="1" applyBorder="1" applyAlignment="1">
      <alignment horizontal="right" wrapText="1"/>
    </xf>
    <xf numFmtId="164" fontId="21" fillId="0" borderId="10" xfId="36" applyNumberFormat="1" applyFont="1" applyFill="1" applyBorder="1" applyAlignment="1">
      <alignment horizontal="right" wrapText="1"/>
    </xf>
    <xf numFmtId="0" fontId="22" fillId="24" borderId="10" xfId="36" applyFont="1" applyFill="1" applyBorder="1" applyAlignment="1">
      <alignment wrapText="1"/>
    </xf>
    <xf numFmtId="0" fontId="19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27" fillId="0" borderId="11" xfId="36" applyFont="1" applyFill="1" applyBorder="1" applyAlignment="1">
      <alignment horizontal="left" vertical="top"/>
    </xf>
    <xf numFmtId="0" fontId="27" fillId="0" borderId="13" xfId="36" applyFont="1" applyFill="1" applyBorder="1" applyAlignment="1">
      <alignment horizontal="left" vertical="top"/>
    </xf>
    <xf numFmtId="0" fontId="21" fillId="0" borderId="11" xfId="36" applyFont="1" applyFill="1" applyBorder="1" applyAlignment="1">
      <alignment vertical="top"/>
    </xf>
    <xf numFmtId="0" fontId="21" fillId="0" borderId="13" xfId="36" applyFont="1" applyFill="1" applyBorder="1" applyAlignment="1">
      <alignment vertical="top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3"/>
  <sheetViews>
    <sheetView tabSelected="1" topLeftCell="A53" workbookViewId="0">
      <selection activeCell="C39" sqref="C39"/>
    </sheetView>
  </sheetViews>
  <sheetFormatPr defaultRowHeight="12.75" x14ac:dyDescent="0.2"/>
  <cols>
    <col min="1" max="1" width="16.28515625" customWidth="1"/>
    <col min="2" max="2" width="28.140625" customWidth="1"/>
    <col min="3" max="3" width="9.7109375" customWidth="1"/>
    <col min="4" max="4" width="10.28515625" customWidth="1"/>
    <col min="5" max="5" width="7.28515625" customWidth="1"/>
    <col min="6" max="6" width="9.140625" customWidth="1"/>
    <col min="7" max="7" width="6.28515625" customWidth="1"/>
  </cols>
  <sheetData>
    <row r="3" spans="1:7" ht="20.25" x14ac:dyDescent="0.2">
      <c r="A3" s="1"/>
      <c r="B3" s="58" t="s">
        <v>86</v>
      </c>
      <c r="C3" s="58"/>
      <c r="D3" s="58"/>
      <c r="E3" s="58"/>
      <c r="F3" s="1"/>
      <c r="G3" s="2"/>
    </row>
    <row r="4" spans="1:7" ht="47.25" customHeight="1" x14ac:dyDescent="0.2">
      <c r="A4" s="60" t="s">
        <v>100</v>
      </c>
      <c r="B4" s="60"/>
      <c r="C4" s="60"/>
      <c r="D4" s="60"/>
      <c r="E4" s="60"/>
      <c r="F4" s="60"/>
      <c r="G4" s="61"/>
    </row>
    <row r="5" spans="1:7" ht="18.75" x14ac:dyDescent="0.2">
      <c r="A5" s="12"/>
      <c r="B5" s="12"/>
      <c r="C5" s="12"/>
      <c r="D5" s="12"/>
      <c r="E5" s="12"/>
      <c r="F5" s="12"/>
      <c r="G5" s="10" t="s">
        <v>23</v>
      </c>
    </row>
    <row r="6" spans="1:7" ht="12.75" customHeight="1" x14ac:dyDescent="0.2">
      <c r="A6" s="51"/>
      <c r="B6" s="52"/>
      <c r="C6" s="53" t="s">
        <v>101</v>
      </c>
      <c r="D6" s="59" t="s">
        <v>102</v>
      </c>
      <c r="E6" s="53" t="s">
        <v>94</v>
      </c>
      <c r="F6" s="59" t="s">
        <v>99</v>
      </c>
      <c r="G6" s="50" t="s">
        <v>103</v>
      </c>
    </row>
    <row r="7" spans="1:7" ht="59.45" customHeight="1" x14ac:dyDescent="0.2">
      <c r="A7" s="51"/>
      <c r="B7" s="52"/>
      <c r="C7" s="53"/>
      <c r="D7" s="59"/>
      <c r="E7" s="53"/>
      <c r="F7" s="59"/>
      <c r="G7" s="50"/>
    </row>
    <row r="8" spans="1:7" x14ac:dyDescent="0.2">
      <c r="A8" s="3"/>
      <c r="B8" s="5" t="s">
        <v>0</v>
      </c>
      <c r="C8" s="36">
        <v>413120.8</v>
      </c>
      <c r="D8" s="37">
        <v>101928.1</v>
      </c>
      <c r="E8" s="38">
        <f>D8/C8%</f>
        <v>24.672710742233267</v>
      </c>
      <c r="F8" s="37">
        <v>84574.399999999994</v>
      </c>
      <c r="G8" s="38">
        <f>D8/F8%</f>
        <v>120.5188567698973</v>
      </c>
    </row>
    <row r="9" spans="1:7" ht="29.45" customHeight="1" x14ac:dyDescent="0.2">
      <c r="A9" s="29" t="s">
        <v>33</v>
      </c>
      <c r="B9" s="6" t="s">
        <v>1</v>
      </c>
      <c r="C9" s="36">
        <v>71289.7</v>
      </c>
      <c r="D9" s="37">
        <v>22394</v>
      </c>
      <c r="E9" s="38">
        <f t="shared" ref="E9:E66" si="0">D9/C9%</f>
        <v>31.412672517909321</v>
      </c>
      <c r="F9" s="37">
        <v>13234.5</v>
      </c>
      <c r="G9" s="38">
        <f t="shared" ref="G9:G29" si="1">D9/F9%</f>
        <v>169.20926366693112</v>
      </c>
    </row>
    <row r="10" spans="1:7" x14ac:dyDescent="0.2">
      <c r="A10" s="29"/>
      <c r="B10" s="6" t="s">
        <v>2</v>
      </c>
      <c r="C10" s="36">
        <v>67974.600000000006</v>
      </c>
      <c r="D10" s="37">
        <v>20902.3</v>
      </c>
      <c r="E10" s="38">
        <f t="shared" si="0"/>
        <v>30.750162560721204</v>
      </c>
      <c r="F10" s="37">
        <v>12732.3</v>
      </c>
      <c r="G10" s="38">
        <f t="shared" si="1"/>
        <v>164.16751097602162</v>
      </c>
    </row>
    <row r="11" spans="1:7" ht="18.600000000000001" customHeight="1" x14ac:dyDescent="0.2">
      <c r="A11" s="29" t="s">
        <v>34</v>
      </c>
      <c r="B11" s="4" t="s">
        <v>3</v>
      </c>
      <c r="C11" s="39">
        <v>31540.3</v>
      </c>
      <c r="D11" s="40">
        <v>6710.2</v>
      </c>
      <c r="E11" s="38">
        <f t="shared" si="0"/>
        <v>21.27500372539259</v>
      </c>
      <c r="F11" s="40">
        <v>6036.7</v>
      </c>
      <c r="G11" s="38">
        <f t="shared" si="1"/>
        <v>111.15675783126542</v>
      </c>
    </row>
    <row r="12" spans="1:7" ht="15" customHeight="1" x14ac:dyDescent="0.2">
      <c r="A12" s="29" t="s">
        <v>35</v>
      </c>
      <c r="B12" s="4" t="s">
        <v>32</v>
      </c>
      <c r="C12" s="39">
        <v>11248.3</v>
      </c>
      <c r="D12" s="40">
        <v>2835.9</v>
      </c>
      <c r="E12" s="38">
        <f t="shared" si="0"/>
        <v>25.211809784589676</v>
      </c>
      <c r="F12" s="40">
        <v>2678.3</v>
      </c>
      <c r="G12" s="38">
        <f t="shared" si="1"/>
        <v>105.88432961206736</v>
      </c>
    </row>
    <row r="13" spans="1:7" ht="20.45" customHeight="1" x14ac:dyDescent="0.2">
      <c r="A13" s="29" t="s">
        <v>36</v>
      </c>
      <c r="B13" s="4" t="s">
        <v>38</v>
      </c>
      <c r="C13" s="39">
        <v>8803.7000000000007</v>
      </c>
      <c r="D13" s="40">
        <v>8651.9</v>
      </c>
      <c r="E13" s="38">
        <f t="shared" si="0"/>
        <v>98.275724979270066</v>
      </c>
      <c r="F13" s="40">
        <v>3365.8</v>
      </c>
      <c r="G13" s="38">
        <f t="shared" si="1"/>
        <v>257.05330084972366</v>
      </c>
    </row>
    <row r="14" spans="1:7" ht="20.45" customHeight="1" x14ac:dyDescent="0.2">
      <c r="A14" s="29"/>
      <c r="B14" s="4" t="s">
        <v>104</v>
      </c>
      <c r="C14" s="39">
        <v>15439.4</v>
      </c>
      <c r="D14" s="40">
        <v>2312.8000000000002</v>
      </c>
      <c r="E14" s="38">
        <f t="shared" si="0"/>
        <v>14.979856730183815</v>
      </c>
      <c r="F14" s="40"/>
      <c r="G14" s="38"/>
    </row>
    <row r="15" spans="1:7" ht="21" customHeight="1" x14ac:dyDescent="0.2">
      <c r="A15" s="29" t="s">
        <v>37</v>
      </c>
      <c r="B15" s="4" t="s">
        <v>39</v>
      </c>
      <c r="C15" s="39">
        <v>942.9</v>
      </c>
      <c r="D15" s="40">
        <v>391.5</v>
      </c>
      <c r="E15" s="38">
        <f t="shared" si="0"/>
        <v>41.520839961819917</v>
      </c>
      <c r="F15" s="40">
        <v>651.5</v>
      </c>
      <c r="G15" s="38">
        <f t="shared" si="1"/>
        <v>60.09209516500384</v>
      </c>
    </row>
    <row r="16" spans="1:7" ht="79.150000000000006" hidden="1" customHeight="1" x14ac:dyDescent="0.2">
      <c r="A16" s="29" t="s">
        <v>92</v>
      </c>
      <c r="B16" s="13" t="s">
        <v>93</v>
      </c>
      <c r="C16" s="39"/>
      <c r="D16" s="40"/>
      <c r="E16" s="38"/>
      <c r="F16" s="40"/>
      <c r="G16" s="38"/>
    </row>
    <row r="17" spans="1:7" x14ac:dyDescent="0.2">
      <c r="A17" s="29"/>
      <c r="B17" s="6" t="s">
        <v>4</v>
      </c>
      <c r="C17" s="36">
        <v>3315.1</v>
      </c>
      <c r="D17" s="36">
        <v>1491.7</v>
      </c>
      <c r="E17" s="38">
        <f t="shared" si="0"/>
        <v>44.997134324756423</v>
      </c>
      <c r="F17" s="36">
        <v>502.2</v>
      </c>
      <c r="G17" s="38">
        <f t="shared" si="1"/>
        <v>297.03305455993626</v>
      </c>
    </row>
    <row r="18" spans="1:7" ht="57.6" customHeight="1" x14ac:dyDescent="0.2">
      <c r="A18" s="30" t="s">
        <v>40</v>
      </c>
      <c r="B18" s="4" t="s">
        <v>5</v>
      </c>
      <c r="C18" s="39">
        <v>1755.4</v>
      </c>
      <c r="D18" s="40">
        <v>524.9</v>
      </c>
      <c r="E18" s="38">
        <f t="shared" si="0"/>
        <v>29.902016634385319</v>
      </c>
      <c r="F18" s="40">
        <v>323.8</v>
      </c>
      <c r="G18" s="38">
        <f t="shared" si="1"/>
        <v>162.10623841877702</v>
      </c>
    </row>
    <row r="19" spans="1:7" ht="29.25" customHeight="1" x14ac:dyDescent="0.2">
      <c r="A19" s="29" t="s">
        <v>41</v>
      </c>
      <c r="B19" s="4" t="s">
        <v>6</v>
      </c>
      <c r="C19" s="39">
        <v>709.7</v>
      </c>
      <c r="D19" s="40">
        <v>675.7</v>
      </c>
      <c r="E19" s="38">
        <f t="shared" si="0"/>
        <v>95.209243342257295</v>
      </c>
      <c r="F19" s="40">
        <v>229.5</v>
      </c>
      <c r="G19" s="38">
        <f t="shared" si="1"/>
        <v>294.42265795206976</v>
      </c>
    </row>
    <row r="20" spans="1:7" ht="40.9" customHeight="1" x14ac:dyDescent="0.2">
      <c r="A20" s="29" t="s">
        <v>42</v>
      </c>
      <c r="B20" s="4" t="s">
        <v>7</v>
      </c>
      <c r="C20" s="39">
        <v>0</v>
      </c>
      <c r="D20" s="40">
        <v>0</v>
      </c>
      <c r="E20" s="38"/>
      <c r="F20" s="40">
        <v>11.4</v>
      </c>
      <c r="G20" s="38">
        <f t="shared" si="1"/>
        <v>0</v>
      </c>
    </row>
    <row r="21" spans="1:7" ht="30" customHeight="1" x14ac:dyDescent="0.2">
      <c r="A21" s="29" t="s">
        <v>43</v>
      </c>
      <c r="B21" s="4" t="s">
        <v>44</v>
      </c>
      <c r="C21" s="39">
        <v>250</v>
      </c>
      <c r="D21" s="40">
        <v>0</v>
      </c>
      <c r="E21" s="38">
        <f t="shared" si="0"/>
        <v>0</v>
      </c>
      <c r="F21" s="40">
        <v>-165.8</v>
      </c>
      <c r="G21" s="38">
        <f t="shared" si="1"/>
        <v>0</v>
      </c>
    </row>
    <row r="22" spans="1:7" ht="16.5" customHeight="1" x14ac:dyDescent="0.2">
      <c r="A22" s="29" t="s">
        <v>45</v>
      </c>
      <c r="B22" s="4" t="s">
        <v>8</v>
      </c>
      <c r="C22" s="39">
        <v>600</v>
      </c>
      <c r="D22" s="40">
        <v>296.10000000000002</v>
      </c>
      <c r="E22" s="38">
        <f t="shared" si="0"/>
        <v>49.35</v>
      </c>
      <c r="F22" s="40">
        <v>103.3</v>
      </c>
      <c r="G22" s="38">
        <f t="shared" si="1"/>
        <v>286.64085188770576</v>
      </c>
    </row>
    <row r="23" spans="1:7" ht="15.6" customHeight="1" x14ac:dyDescent="0.2">
      <c r="A23" s="29" t="s">
        <v>46</v>
      </c>
      <c r="B23" s="4" t="s">
        <v>9</v>
      </c>
      <c r="C23" s="39"/>
      <c r="D23" s="40">
        <v>-5</v>
      </c>
      <c r="E23" s="38"/>
      <c r="F23" s="40"/>
      <c r="G23" s="38"/>
    </row>
    <row r="24" spans="1:7" ht="25.5" x14ac:dyDescent="0.2">
      <c r="A24" s="31" t="s">
        <v>47</v>
      </c>
      <c r="B24" s="47" t="s">
        <v>10</v>
      </c>
      <c r="C24" s="41">
        <v>341831.1</v>
      </c>
      <c r="D24" s="41">
        <v>79534.100000000006</v>
      </c>
      <c r="E24" s="38">
        <f t="shared" si="0"/>
        <v>23.267075465046922</v>
      </c>
      <c r="F24" s="41">
        <v>71339.899999999994</v>
      </c>
      <c r="G24" s="38">
        <f t="shared" si="1"/>
        <v>111.48613889282157</v>
      </c>
    </row>
    <row r="25" spans="1:7" ht="43.9" customHeight="1" x14ac:dyDescent="0.2">
      <c r="A25" s="32" t="s">
        <v>48</v>
      </c>
      <c r="B25" s="7" t="s">
        <v>49</v>
      </c>
      <c r="C25" s="42">
        <v>341831.1</v>
      </c>
      <c r="D25" s="42">
        <v>79534.100000000006</v>
      </c>
      <c r="E25" s="38">
        <f t="shared" si="0"/>
        <v>23.267075465046922</v>
      </c>
      <c r="F25" s="42">
        <v>71339.899999999994</v>
      </c>
      <c r="G25" s="38">
        <f t="shared" si="1"/>
        <v>111.48613889282157</v>
      </c>
    </row>
    <row r="26" spans="1:7" ht="37.15" customHeight="1" x14ac:dyDescent="0.2">
      <c r="A26" s="32" t="s">
        <v>88</v>
      </c>
      <c r="B26" s="7" t="s">
        <v>29</v>
      </c>
      <c r="C26" s="42">
        <v>123275</v>
      </c>
      <c r="D26" s="43">
        <v>23015.4</v>
      </c>
      <c r="E26" s="38">
        <f t="shared" si="0"/>
        <v>18.669965524234435</v>
      </c>
      <c r="F26" s="43">
        <v>25377</v>
      </c>
      <c r="G26" s="38">
        <f t="shared" si="1"/>
        <v>90.693935453363281</v>
      </c>
    </row>
    <row r="27" spans="1:7" ht="26.25" customHeight="1" x14ac:dyDescent="0.2">
      <c r="A27" s="32" t="s">
        <v>90</v>
      </c>
      <c r="B27" s="8" t="s">
        <v>25</v>
      </c>
      <c r="C27" s="44">
        <v>37825</v>
      </c>
      <c r="D27" s="40">
        <v>2249.1</v>
      </c>
      <c r="E27" s="38">
        <f t="shared" si="0"/>
        <v>5.9460674157303366</v>
      </c>
      <c r="F27" s="40">
        <v>3626.7</v>
      </c>
      <c r="G27" s="38"/>
    </row>
    <row r="28" spans="1:7" ht="29.25" customHeight="1" x14ac:dyDescent="0.2">
      <c r="A28" s="32" t="s">
        <v>89</v>
      </c>
      <c r="B28" s="7" t="s">
        <v>24</v>
      </c>
      <c r="C28" s="42">
        <v>177271.6</v>
      </c>
      <c r="D28" s="43">
        <v>53783</v>
      </c>
      <c r="E28" s="38">
        <f t="shared" si="0"/>
        <v>30.33932113209335</v>
      </c>
      <c r="F28" s="43">
        <v>42296.2</v>
      </c>
      <c r="G28" s="38">
        <f t="shared" si="1"/>
        <v>127.15799528089994</v>
      </c>
    </row>
    <row r="29" spans="1:7" ht="17.25" customHeight="1" x14ac:dyDescent="0.2">
      <c r="A29" s="33" t="s">
        <v>91</v>
      </c>
      <c r="B29" s="9" t="s">
        <v>50</v>
      </c>
      <c r="C29" s="44">
        <v>3459.5</v>
      </c>
      <c r="D29" s="43">
        <v>486.5</v>
      </c>
      <c r="E29" s="38">
        <f t="shared" si="0"/>
        <v>14.062725827431711</v>
      </c>
      <c r="F29" s="43">
        <v>40</v>
      </c>
      <c r="G29" s="38">
        <f t="shared" si="1"/>
        <v>1216.25</v>
      </c>
    </row>
    <row r="30" spans="1:7" ht="26.25" customHeight="1" x14ac:dyDescent="0.2">
      <c r="A30" s="33" t="s">
        <v>51</v>
      </c>
      <c r="B30" s="9" t="s">
        <v>52</v>
      </c>
      <c r="C30" s="44">
        <v>0</v>
      </c>
      <c r="D30" s="43">
        <v>0</v>
      </c>
      <c r="E30" s="38"/>
      <c r="F30" s="43">
        <v>0</v>
      </c>
      <c r="G30" s="38"/>
    </row>
    <row r="31" spans="1:7" ht="90.6" customHeight="1" x14ac:dyDescent="0.2">
      <c r="A31" s="54"/>
      <c r="B31" s="56" t="s">
        <v>11</v>
      </c>
      <c r="C31" s="53" t="s">
        <v>101</v>
      </c>
      <c r="D31" s="53" t="s">
        <v>102</v>
      </c>
      <c r="E31" s="53" t="s">
        <v>94</v>
      </c>
      <c r="F31" s="53" t="s">
        <v>99</v>
      </c>
      <c r="G31" s="53" t="s">
        <v>103</v>
      </c>
    </row>
    <row r="32" spans="1:7" ht="26.25" customHeight="1" x14ac:dyDescent="0.2">
      <c r="A32" s="55"/>
      <c r="B32" s="57"/>
      <c r="C32" s="53"/>
      <c r="D32" s="53"/>
      <c r="E32" s="53"/>
      <c r="F32" s="53"/>
      <c r="G32" s="53"/>
    </row>
    <row r="33" spans="1:7" x14ac:dyDescent="0.2">
      <c r="A33" s="35" t="s">
        <v>21</v>
      </c>
      <c r="B33" s="15" t="s">
        <v>12</v>
      </c>
      <c r="C33" s="45">
        <f>SUM(C34:C38)</f>
        <v>52703.3</v>
      </c>
      <c r="D33" s="45">
        <f>SUM(D34:D38)</f>
        <v>13084.5</v>
      </c>
      <c r="E33" s="46">
        <f t="shared" si="0"/>
        <v>24.826718630522187</v>
      </c>
      <c r="F33" s="45">
        <f>SUM(F34:F38)</f>
        <v>10987.8</v>
      </c>
      <c r="G33" s="46">
        <f t="shared" ref="G33:G65" si="2">D33/F33%</f>
        <v>119.08207284442747</v>
      </c>
    </row>
    <row r="34" spans="1:7" ht="51" x14ac:dyDescent="0.2">
      <c r="A34" s="34" t="s">
        <v>95</v>
      </c>
      <c r="B34" s="14" t="s">
        <v>97</v>
      </c>
      <c r="C34" s="43">
        <v>1780.7</v>
      </c>
      <c r="D34" s="43">
        <v>318.2</v>
      </c>
      <c r="E34" s="46">
        <f t="shared" si="0"/>
        <v>17.869377211209073</v>
      </c>
      <c r="F34" s="43">
        <v>396</v>
      </c>
      <c r="G34" s="46">
        <f t="shared" si="2"/>
        <v>80.353535353535349</v>
      </c>
    </row>
    <row r="35" spans="1:7" ht="78" customHeight="1" x14ac:dyDescent="0.2">
      <c r="A35" s="34" t="s">
        <v>53</v>
      </c>
      <c r="B35" s="17" t="s">
        <v>54</v>
      </c>
      <c r="C35" s="43">
        <v>7690.6</v>
      </c>
      <c r="D35" s="43">
        <v>1642.2</v>
      </c>
      <c r="E35" s="46">
        <f t="shared" si="0"/>
        <v>21.35334044157803</v>
      </c>
      <c r="F35" s="43">
        <v>1245.3</v>
      </c>
      <c r="G35" s="46">
        <f t="shared" si="2"/>
        <v>131.8718381112985</v>
      </c>
    </row>
    <row r="36" spans="1:7" ht="52.5" customHeight="1" x14ac:dyDescent="0.2">
      <c r="A36" s="34" t="s">
        <v>55</v>
      </c>
      <c r="B36" s="17" t="s">
        <v>56</v>
      </c>
      <c r="C36" s="43">
        <v>7497</v>
      </c>
      <c r="D36" s="43">
        <v>1835.3</v>
      </c>
      <c r="E36" s="46">
        <f t="shared" si="0"/>
        <v>24.480458850206748</v>
      </c>
      <c r="F36" s="43">
        <v>1271.0999999999999</v>
      </c>
      <c r="G36" s="46">
        <f t="shared" si="2"/>
        <v>144.38675163244434</v>
      </c>
    </row>
    <row r="37" spans="1:7" x14ac:dyDescent="0.2">
      <c r="A37" s="34" t="s">
        <v>81</v>
      </c>
      <c r="B37" s="18" t="s">
        <v>83</v>
      </c>
      <c r="C37" s="43">
        <v>190</v>
      </c>
      <c r="D37" s="43"/>
      <c r="E37" s="46">
        <f t="shared" si="0"/>
        <v>0</v>
      </c>
      <c r="F37" s="43"/>
      <c r="G37" s="46" t="e">
        <f t="shared" si="2"/>
        <v>#DIV/0!</v>
      </c>
    </row>
    <row r="38" spans="1:7" x14ac:dyDescent="0.2">
      <c r="A38" s="34" t="s">
        <v>57</v>
      </c>
      <c r="B38" s="19" t="s">
        <v>58</v>
      </c>
      <c r="C38" s="43">
        <v>35545</v>
      </c>
      <c r="D38" s="43">
        <v>9288.7999999999993</v>
      </c>
      <c r="E38" s="46">
        <f t="shared" si="0"/>
        <v>26.132508088338724</v>
      </c>
      <c r="F38" s="43">
        <v>8075.4</v>
      </c>
      <c r="G38" s="46">
        <f t="shared" si="2"/>
        <v>115.02588107090671</v>
      </c>
    </row>
    <row r="39" spans="1:7" ht="18.600000000000001" customHeight="1" x14ac:dyDescent="0.2">
      <c r="A39" s="35" t="s">
        <v>20</v>
      </c>
      <c r="B39" s="20" t="s">
        <v>13</v>
      </c>
      <c r="C39" s="45">
        <f>SUM(C40:C42)</f>
        <v>27766.9</v>
      </c>
      <c r="D39" s="45">
        <f>SUM(D40:D42)</f>
        <v>1106.7</v>
      </c>
      <c r="E39" s="46">
        <f t="shared" si="0"/>
        <v>3.985680792598381</v>
      </c>
      <c r="F39" s="45">
        <f>SUM(F40:F42)</f>
        <v>654.1</v>
      </c>
      <c r="G39" s="46">
        <f t="shared" si="2"/>
        <v>169.19431279620852</v>
      </c>
    </row>
    <row r="40" spans="1:7" ht="27" customHeight="1" x14ac:dyDescent="0.2">
      <c r="A40" s="34" t="s">
        <v>82</v>
      </c>
      <c r="B40" s="17" t="s">
        <v>84</v>
      </c>
      <c r="C40" s="43">
        <v>28.2</v>
      </c>
      <c r="D40" s="43"/>
      <c r="E40" s="46">
        <f t="shared" si="0"/>
        <v>0</v>
      </c>
      <c r="F40" s="43"/>
      <c r="G40" s="46" t="e">
        <f t="shared" si="2"/>
        <v>#DIV/0!</v>
      </c>
    </row>
    <row r="41" spans="1:7" x14ac:dyDescent="0.2">
      <c r="A41" s="34" t="s">
        <v>59</v>
      </c>
      <c r="B41" s="19" t="s">
        <v>60</v>
      </c>
      <c r="C41" s="43">
        <v>26687.7</v>
      </c>
      <c r="D41" s="43">
        <v>1106.7</v>
      </c>
      <c r="E41" s="46">
        <f t="shared" si="0"/>
        <v>4.1468541687743796</v>
      </c>
      <c r="F41" s="43">
        <v>654.1</v>
      </c>
      <c r="G41" s="46">
        <f t="shared" si="2"/>
        <v>169.19431279620852</v>
      </c>
    </row>
    <row r="42" spans="1:7" x14ac:dyDescent="0.2">
      <c r="A42" s="34" t="s">
        <v>61</v>
      </c>
      <c r="B42" s="21" t="s">
        <v>62</v>
      </c>
      <c r="C42" s="43">
        <v>1051</v>
      </c>
      <c r="D42" s="43"/>
      <c r="E42" s="46">
        <f t="shared" si="0"/>
        <v>0</v>
      </c>
      <c r="F42" s="43"/>
      <c r="G42" s="46" t="e">
        <f t="shared" si="2"/>
        <v>#DIV/0!</v>
      </c>
    </row>
    <row r="43" spans="1:7" ht="25.5" x14ac:dyDescent="0.2">
      <c r="A43" s="35" t="s">
        <v>19</v>
      </c>
      <c r="B43" s="15" t="s">
        <v>14</v>
      </c>
      <c r="C43" s="45">
        <v>170.8</v>
      </c>
      <c r="D43" s="45">
        <v>41.4</v>
      </c>
      <c r="E43" s="46">
        <f t="shared" si="0"/>
        <v>24.238875878220139</v>
      </c>
      <c r="F43" s="45">
        <f>SUM(F44:F44)</f>
        <v>7.8</v>
      </c>
      <c r="G43" s="46">
        <f t="shared" si="2"/>
        <v>530.76923076923072</v>
      </c>
    </row>
    <row r="44" spans="1:7" ht="16.899999999999999" customHeight="1" x14ac:dyDescent="0.2">
      <c r="A44" s="34" t="s">
        <v>63</v>
      </c>
      <c r="B44" s="14" t="s">
        <v>87</v>
      </c>
      <c r="C44" s="43">
        <v>46.8</v>
      </c>
      <c r="D44" s="43">
        <v>11.7</v>
      </c>
      <c r="E44" s="46">
        <f t="shared" si="0"/>
        <v>25</v>
      </c>
      <c r="F44" s="43">
        <v>7.8</v>
      </c>
      <c r="G44" s="46">
        <f t="shared" si="2"/>
        <v>150</v>
      </c>
    </row>
    <row r="45" spans="1:7" ht="16.899999999999999" customHeight="1" x14ac:dyDescent="0.2">
      <c r="A45" s="34" t="s">
        <v>105</v>
      </c>
      <c r="B45" s="28" t="s">
        <v>106</v>
      </c>
      <c r="C45" s="43">
        <v>124</v>
      </c>
      <c r="D45" s="43">
        <v>29.7</v>
      </c>
      <c r="E45" s="46">
        <f t="shared" si="0"/>
        <v>23.951612903225808</v>
      </c>
      <c r="F45" s="43"/>
      <c r="G45" s="46"/>
    </row>
    <row r="46" spans="1:7" ht="16.899999999999999" customHeight="1" x14ac:dyDescent="0.2">
      <c r="A46" s="35" t="s">
        <v>18</v>
      </c>
      <c r="B46" s="15" t="s">
        <v>15</v>
      </c>
      <c r="C46" s="45">
        <f>SUM(C47:C51)</f>
        <v>288708</v>
      </c>
      <c r="D46" s="45">
        <f>SUM(D47:D51)</f>
        <v>68640.899999999994</v>
      </c>
      <c r="E46" s="46">
        <f t="shared" si="0"/>
        <v>23.775198470426865</v>
      </c>
      <c r="F46" s="45">
        <f>SUM(F47:F51)</f>
        <v>54917.1</v>
      </c>
      <c r="G46" s="46">
        <f t="shared" si="2"/>
        <v>124.99003042768101</v>
      </c>
    </row>
    <row r="47" spans="1:7" ht="15" customHeight="1" x14ac:dyDescent="0.2">
      <c r="A47" s="34" t="s">
        <v>64</v>
      </c>
      <c r="B47" s="21" t="s">
        <v>65</v>
      </c>
      <c r="C47" s="43">
        <v>42663.199999999997</v>
      </c>
      <c r="D47" s="43">
        <v>9548.7999999999993</v>
      </c>
      <c r="E47" s="46">
        <f t="shared" si="0"/>
        <v>22.381818522754976</v>
      </c>
      <c r="F47" s="43">
        <v>10482</v>
      </c>
      <c r="G47" s="46">
        <f t="shared" si="2"/>
        <v>91.097118870444575</v>
      </c>
    </row>
    <row r="48" spans="1:7" ht="16.149999999999999" customHeight="1" x14ac:dyDescent="0.2">
      <c r="A48" s="34" t="s">
        <v>66</v>
      </c>
      <c r="B48" s="22" t="s">
        <v>67</v>
      </c>
      <c r="C48" s="43">
        <v>227992</v>
      </c>
      <c r="D48" s="43">
        <v>55063.7</v>
      </c>
      <c r="E48" s="46">
        <f t="shared" si="0"/>
        <v>24.151593038352221</v>
      </c>
      <c r="F48" s="43">
        <v>40987.699999999997</v>
      </c>
      <c r="G48" s="46">
        <f t="shared" si="2"/>
        <v>134.34200992004921</v>
      </c>
    </row>
    <row r="49" spans="1:7" ht="12" customHeight="1" x14ac:dyDescent="0.2">
      <c r="A49" s="34" t="s">
        <v>96</v>
      </c>
      <c r="B49" s="23" t="s">
        <v>98</v>
      </c>
      <c r="C49" s="43">
        <v>9955.7000000000007</v>
      </c>
      <c r="D49" s="43">
        <v>2401.5</v>
      </c>
      <c r="E49" s="46">
        <f t="shared" si="0"/>
        <v>24.121859839087154</v>
      </c>
      <c r="F49" s="43">
        <v>2240.4</v>
      </c>
      <c r="G49" s="46">
        <f t="shared" si="2"/>
        <v>107.1906802356722</v>
      </c>
    </row>
    <row r="50" spans="1:7" ht="27.6" customHeight="1" x14ac:dyDescent="0.2">
      <c r="A50" s="34" t="s">
        <v>68</v>
      </c>
      <c r="B50" s="17" t="s">
        <v>69</v>
      </c>
      <c r="C50" s="43">
        <v>200</v>
      </c>
      <c r="D50" s="43"/>
      <c r="E50" s="46">
        <f t="shared" si="0"/>
        <v>0</v>
      </c>
      <c r="F50" s="43"/>
      <c r="G50" s="46" t="e">
        <f t="shared" si="2"/>
        <v>#DIV/0!</v>
      </c>
    </row>
    <row r="51" spans="1:7" ht="29.45" customHeight="1" x14ac:dyDescent="0.2">
      <c r="A51" s="34" t="s">
        <v>70</v>
      </c>
      <c r="B51" s="24" t="s">
        <v>71</v>
      </c>
      <c r="C51" s="43">
        <v>7897.1</v>
      </c>
      <c r="D51" s="43">
        <v>1626.9</v>
      </c>
      <c r="E51" s="46">
        <f t="shared" si="0"/>
        <v>20.601233364146331</v>
      </c>
      <c r="F51" s="43">
        <v>1207</v>
      </c>
      <c r="G51" s="46">
        <f t="shared" si="2"/>
        <v>134.78873239436621</v>
      </c>
    </row>
    <row r="52" spans="1:7" ht="15.6" customHeight="1" x14ac:dyDescent="0.2">
      <c r="A52" s="35" t="s">
        <v>22</v>
      </c>
      <c r="B52" s="25" t="s">
        <v>72</v>
      </c>
      <c r="C52" s="45">
        <v>31886.1</v>
      </c>
      <c r="D52" s="45">
        <v>6056.9</v>
      </c>
      <c r="E52" s="46">
        <f t="shared" si="0"/>
        <v>18.995424338504865</v>
      </c>
      <c r="F52" s="45">
        <v>6812.7</v>
      </c>
      <c r="G52" s="46">
        <f t="shared" si="2"/>
        <v>88.906013768403128</v>
      </c>
    </row>
    <row r="53" spans="1:7" ht="18" customHeight="1" x14ac:dyDescent="0.2">
      <c r="A53" s="34" t="s">
        <v>73</v>
      </c>
      <c r="B53" s="26" t="s">
        <v>30</v>
      </c>
      <c r="C53" s="43">
        <v>31886.1</v>
      </c>
      <c r="D53" s="43">
        <v>6056.9</v>
      </c>
      <c r="E53" s="46">
        <f t="shared" si="0"/>
        <v>18.995424338504865</v>
      </c>
      <c r="F53" s="43">
        <v>6812.7</v>
      </c>
      <c r="G53" s="46">
        <f t="shared" si="2"/>
        <v>88.906013768403128</v>
      </c>
    </row>
    <row r="54" spans="1:7" x14ac:dyDescent="0.2">
      <c r="A54" s="35">
        <v>1000</v>
      </c>
      <c r="B54" s="25" t="s">
        <v>16</v>
      </c>
      <c r="C54" s="45">
        <f>SUM(C55:C57)</f>
        <v>7528.9</v>
      </c>
      <c r="D54" s="45">
        <f>SUM(D55:D57)</f>
        <v>2325.7000000000003</v>
      </c>
      <c r="E54" s="46">
        <f t="shared" si="0"/>
        <v>30.89030270026166</v>
      </c>
      <c r="F54" s="45">
        <f>SUM(F55:F57)</f>
        <v>2302</v>
      </c>
      <c r="G54" s="46">
        <f t="shared" si="2"/>
        <v>101.02953953084275</v>
      </c>
    </row>
    <row r="55" spans="1:7" x14ac:dyDescent="0.2">
      <c r="A55" s="34">
        <v>1001</v>
      </c>
      <c r="B55" s="21" t="s">
        <v>74</v>
      </c>
      <c r="C55" s="43">
        <v>2569.1999999999998</v>
      </c>
      <c r="D55" s="43">
        <v>568.9</v>
      </c>
      <c r="E55" s="46">
        <f t="shared" si="0"/>
        <v>22.14307955783902</v>
      </c>
      <c r="F55" s="43">
        <v>569.70000000000005</v>
      </c>
      <c r="G55" s="46">
        <f t="shared" si="2"/>
        <v>99.859575215025444</v>
      </c>
    </row>
    <row r="56" spans="1:7" ht="25.5" x14ac:dyDescent="0.2">
      <c r="A56" s="34">
        <v>1003</v>
      </c>
      <c r="B56" s="14" t="s">
        <v>75</v>
      </c>
      <c r="C56" s="43">
        <v>2771.6</v>
      </c>
      <c r="D56" s="43">
        <v>1271.5</v>
      </c>
      <c r="E56" s="46">
        <f t="shared" si="0"/>
        <v>45.876028286910092</v>
      </c>
      <c r="F56" s="43">
        <v>1178.2</v>
      </c>
      <c r="G56" s="46">
        <f t="shared" si="2"/>
        <v>107.91885927686302</v>
      </c>
    </row>
    <row r="57" spans="1:7" x14ac:dyDescent="0.2">
      <c r="A57" s="34">
        <v>1004</v>
      </c>
      <c r="B57" s="21" t="s">
        <v>76</v>
      </c>
      <c r="C57" s="43">
        <v>2188.1</v>
      </c>
      <c r="D57" s="43">
        <v>485.3</v>
      </c>
      <c r="E57" s="46">
        <f t="shared" si="0"/>
        <v>22.179059457977242</v>
      </c>
      <c r="F57" s="43">
        <v>554.1</v>
      </c>
      <c r="G57" s="46">
        <f t="shared" si="2"/>
        <v>87.583468687962451</v>
      </c>
    </row>
    <row r="58" spans="1:7" ht="19.899999999999999" customHeight="1" x14ac:dyDescent="0.2">
      <c r="A58" s="35">
        <v>1100</v>
      </c>
      <c r="B58" s="15" t="s">
        <v>27</v>
      </c>
      <c r="C58" s="45">
        <v>147.80000000000001</v>
      </c>
      <c r="D58" s="45">
        <v>2.4</v>
      </c>
      <c r="E58" s="46">
        <f t="shared" si="0"/>
        <v>1.6238159675236803</v>
      </c>
      <c r="F58" s="45">
        <v>36.700000000000003</v>
      </c>
      <c r="G58" s="46">
        <f t="shared" si="2"/>
        <v>6.53950953678474</v>
      </c>
    </row>
    <row r="59" spans="1:7" x14ac:dyDescent="0.2">
      <c r="A59" s="34">
        <v>1102</v>
      </c>
      <c r="B59" s="19" t="s">
        <v>77</v>
      </c>
      <c r="C59" s="43">
        <v>147.80000000000001</v>
      </c>
      <c r="D59" s="43">
        <v>2.4</v>
      </c>
      <c r="E59" s="46">
        <f t="shared" si="0"/>
        <v>1.6238159675236803</v>
      </c>
      <c r="F59" s="43">
        <v>36.700000000000003</v>
      </c>
      <c r="G59" s="46">
        <f t="shared" si="2"/>
        <v>6.53950953678474</v>
      </c>
    </row>
    <row r="60" spans="1:7" x14ac:dyDescent="0.2">
      <c r="A60" s="35">
        <v>1200</v>
      </c>
      <c r="B60" s="15" t="s">
        <v>28</v>
      </c>
      <c r="C60" s="45">
        <v>704.2</v>
      </c>
      <c r="D60" s="45">
        <v>50</v>
      </c>
      <c r="E60" s="46">
        <f>D60/C60%</f>
        <v>7.1002556092019304</v>
      </c>
      <c r="F60" s="45">
        <v>81.2</v>
      </c>
      <c r="G60" s="46">
        <f t="shared" si="2"/>
        <v>61.576354679802954</v>
      </c>
    </row>
    <row r="61" spans="1:7" ht="31.15" customHeight="1" x14ac:dyDescent="0.2">
      <c r="A61" s="34">
        <v>1202</v>
      </c>
      <c r="B61" s="27" t="s">
        <v>78</v>
      </c>
      <c r="C61" s="43">
        <v>704.2</v>
      </c>
      <c r="D61" s="43">
        <v>50</v>
      </c>
      <c r="E61" s="46">
        <f t="shared" si="0"/>
        <v>7.1002556092019304</v>
      </c>
      <c r="F61" s="43">
        <v>81.2</v>
      </c>
      <c r="G61" s="46">
        <f t="shared" si="2"/>
        <v>61.576354679802954</v>
      </c>
    </row>
    <row r="62" spans="1:7" ht="38.25" x14ac:dyDescent="0.2">
      <c r="A62" s="35">
        <v>1300</v>
      </c>
      <c r="B62" s="25" t="s">
        <v>31</v>
      </c>
      <c r="C62" s="45">
        <v>11.2</v>
      </c>
      <c r="D62" s="43"/>
      <c r="E62" s="46">
        <f t="shared" si="0"/>
        <v>0</v>
      </c>
      <c r="F62" s="43"/>
      <c r="G62" s="46" t="e">
        <f t="shared" si="2"/>
        <v>#DIV/0!</v>
      </c>
    </row>
    <row r="63" spans="1:7" ht="38.25" x14ac:dyDescent="0.2">
      <c r="A63" s="34">
        <v>1301</v>
      </c>
      <c r="B63" s="27" t="s">
        <v>79</v>
      </c>
      <c r="C63" s="43">
        <v>11.2</v>
      </c>
      <c r="D63" s="43"/>
      <c r="E63" s="46">
        <f t="shared" si="0"/>
        <v>0</v>
      </c>
      <c r="F63" s="43"/>
      <c r="G63" s="46" t="e">
        <f t="shared" si="2"/>
        <v>#DIV/0!</v>
      </c>
    </row>
    <row r="64" spans="1:7" ht="20.25" customHeight="1" x14ac:dyDescent="0.2">
      <c r="A64" s="35">
        <v>1400</v>
      </c>
      <c r="B64" s="15" t="s">
        <v>26</v>
      </c>
      <c r="C64" s="45">
        <v>1915</v>
      </c>
      <c r="D64" s="45">
        <v>485.4</v>
      </c>
      <c r="E64" s="46">
        <f t="shared" si="0"/>
        <v>25.347258485639689</v>
      </c>
      <c r="F64" s="45">
        <v>459</v>
      </c>
      <c r="G64" s="46">
        <f t="shared" si="2"/>
        <v>105.7516339869281</v>
      </c>
    </row>
    <row r="65" spans="1:7" ht="60.6" customHeight="1" x14ac:dyDescent="0.2">
      <c r="A65" s="34">
        <v>1401</v>
      </c>
      <c r="B65" s="14" t="s">
        <v>80</v>
      </c>
      <c r="C65" s="43">
        <v>1915</v>
      </c>
      <c r="D65" s="43">
        <v>485.4</v>
      </c>
      <c r="E65" s="46">
        <f t="shared" si="0"/>
        <v>25.347258485639689</v>
      </c>
      <c r="F65" s="43">
        <v>459</v>
      </c>
      <c r="G65" s="46">
        <f t="shared" si="2"/>
        <v>105.7516339869281</v>
      </c>
    </row>
    <row r="66" spans="1:7" x14ac:dyDescent="0.2">
      <c r="A66" s="16"/>
      <c r="B66" s="15" t="s">
        <v>17</v>
      </c>
      <c r="C66" s="45">
        <f>C33+C39+C43+C46+C52+C54+C58+C62+C64+H65+C60</f>
        <v>411542.2</v>
      </c>
      <c r="D66" s="45">
        <f>D33+D39+D43+D46+D52+D54+D58+D62+D64+I65+D60</f>
        <v>91793.89999999998</v>
      </c>
      <c r="E66" s="46">
        <f t="shared" si="0"/>
        <v>22.304857193259881</v>
      </c>
      <c r="F66" s="45">
        <f>F33+F39+F43+F46+F52+F54+F58+F62+F64+K65+F60</f>
        <v>76258.399999999994</v>
      </c>
      <c r="G66" s="46">
        <f t="shared" ref="G66" si="3">D66/F66%</f>
        <v>120.37218194979174</v>
      </c>
    </row>
    <row r="67" spans="1:7" x14ac:dyDescent="0.2">
      <c r="A67" s="10"/>
      <c r="B67" s="10"/>
      <c r="C67" s="10"/>
      <c r="D67" s="10"/>
      <c r="E67" s="10"/>
      <c r="F67" s="10"/>
      <c r="G67" s="10"/>
    </row>
    <row r="68" spans="1:7" x14ac:dyDescent="0.2">
      <c r="A68" s="48" t="s">
        <v>85</v>
      </c>
      <c r="B68" s="48"/>
      <c r="C68" s="48"/>
      <c r="D68" s="49"/>
      <c r="E68" s="49"/>
      <c r="F68" s="49"/>
      <c r="G68" s="49"/>
    </row>
    <row r="69" spans="1:7" x14ac:dyDescent="0.2">
      <c r="A69" s="11"/>
      <c r="B69" s="11"/>
      <c r="C69" s="11"/>
      <c r="D69" s="11"/>
      <c r="E69" s="11"/>
      <c r="F69" s="11"/>
      <c r="G69" s="11"/>
    </row>
    <row r="70" spans="1:7" x14ac:dyDescent="0.2">
      <c r="A70" s="11"/>
      <c r="B70" s="11"/>
      <c r="C70" s="11"/>
      <c r="D70" s="11"/>
      <c r="E70" s="11"/>
      <c r="F70" s="11"/>
      <c r="G70" s="11"/>
    </row>
    <row r="71" spans="1:7" x14ac:dyDescent="0.2">
      <c r="A71" s="11"/>
      <c r="B71" s="11"/>
      <c r="C71" s="11"/>
      <c r="D71" s="11"/>
      <c r="E71" s="11"/>
      <c r="F71" s="11"/>
      <c r="G71" s="11"/>
    </row>
    <row r="72" spans="1:7" x14ac:dyDescent="0.2">
      <c r="A72" s="11"/>
      <c r="B72" s="11"/>
      <c r="C72" s="11"/>
      <c r="D72" s="11"/>
      <c r="E72" s="11"/>
      <c r="F72" s="11"/>
      <c r="G72" s="11"/>
    </row>
    <row r="73" spans="1:7" x14ac:dyDescent="0.2">
      <c r="A73" s="11"/>
      <c r="B73" s="11"/>
      <c r="C73" s="11"/>
      <c r="D73" s="11"/>
      <c r="E73" s="11"/>
      <c r="F73" s="11"/>
      <c r="G73" s="11"/>
    </row>
  </sheetData>
  <mergeCells count="17">
    <mergeCell ref="B3:E3"/>
    <mergeCell ref="D6:D7"/>
    <mergeCell ref="E6:E7"/>
    <mergeCell ref="F6:F7"/>
    <mergeCell ref="A4:G4"/>
    <mergeCell ref="A68:G68"/>
    <mergeCell ref="G6:G7"/>
    <mergeCell ref="A6:A7"/>
    <mergeCell ref="B6:B7"/>
    <mergeCell ref="C6:C7"/>
    <mergeCell ref="C31:C32"/>
    <mergeCell ref="D31:D32"/>
    <mergeCell ref="E31:E32"/>
    <mergeCell ref="F31:F32"/>
    <mergeCell ref="G31:G32"/>
    <mergeCell ref="A31:A32"/>
    <mergeCell ref="B31:B32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</cp:lastModifiedBy>
  <cp:lastPrinted>2021-04-06T11:00:18Z</cp:lastPrinted>
  <dcterms:created xsi:type="dcterms:W3CDTF">2016-07-19T05:49:12Z</dcterms:created>
  <dcterms:modified xsi:type="dcterms:W3CDTF">2021-04-12T05:48:22Z</dcterms:modified>
</cp:coreProperties>
</file>