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58" i="1"/>
  <c r="F50"/>
  <c r="F46"/>
  <c r="F42"/>
  <c r="F33"/>
  <c r="E68"/>
  <c r="E67"/>
  <c r="E66"/>
  <c r="E65"/>
  <c r="E64"/>
  <c r="E63"/>
  <c r="E62"/>
  <c r="E61"/>
  <c r="E60"/>
  <c r="E59"/>
  <c r="E57"/>
  <c r="E56"/>
  <c r="E55"/>
  <c r="E54"/>
  <c r="E53"/>
  <c r="E52"/>
  <c r="E51"/>
  <c r="E49"/>
  <c r="E48"/>
  <c r="E47"/>
  <c r="E45"/>
  <c r="E44"/>
  <c r="E43"/>
  <c r="E41"/>
  <c r="E40"/>
  <c r="E39"/>
  <c r="E38"/>
  <c r="E36"/>
  <c r="E35"/>
  <c r="E34"/>
  <c r="D58"/>
  <c r="C58"/>
  <c r="D50"/>
  <c r="C50"/>
  <c r="G53"/>
  <c r="D46"/>
  <c r="C46"/>
  <c r="D42"/>
  <c r="C42"/>
  <c r="D33"/>
  <c r="C33"/>
  <c r="F69" l="1"/>
  <c r="C69"/>
  <c r="D69"/>
  <c r="E50"/>
  <c r="E58"/>
  <c r="E46"/>
  <c r="E42"/>
  <c r="E33"/>
  <c r="G68"/>
  <c r="G67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2"/>
  <c r="G41"/>
  <c r="G40"/>
  <c r="G39"/>
  <c r="G38"/>
  <c r="G36"/>
  <c r="G35"/>
  <c r="G34"/>
  <c r="G33"/>
  <c r="G28"/>
  <c r="G29"/>
  <c r="G27"/>
  <c r="G25"/>
  <c r="G24"/>
  <c r="G23"/>
  <c r="G21"/>
  <c r="G20"/>
  <c r="G19"/>
  <c r="G18"/>
  <c r="G17"/>
  <c r="G16"/>
  <c r="G15"/>
  <c r="G14"/>
  <c r="G13"/>
  <c r="G12"/>
  <c r="G11"/>
  <c r="G10"/>
  <c r="G9"/>
  <c r="G8"/>
  <c r="E29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E8"/>
  <c r="E69" l="1"/>
  <c r="G69"/>
</calcChain>
</file>

<file path=xl/sharedStrings.xml><?xml version="1.0" encoding="utf-8"?>
<sst xmlns="http://schemas.openxmlformats.org/spreadsheetml/2006/main" count="119" uniqueCount="115">
  <si>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</si>
  <si>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</si>
  <si>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</si>
  <si>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</si>
  <si>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</si>
  <si>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</si>
  <si>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</si>
  <si>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</si>
  <si>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</si>
  <si>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</si>
  <si>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</si>
  <si>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</si>
  <si>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</si>
  <si>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</si>
  <si>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</si>
  <si>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</si>
  <si>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</si>
  <si>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</si>
  <si>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</si>
  <si>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</si>
  <si>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</si>
  <si>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</si>
  <si>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</si>
  <si>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02 00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</si>
  <si>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</si>
  <si>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</si>
  <si>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</si>
  <si>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</si>
  <si>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</si>
  <si>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</si>
  <si>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</si>
  <si>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</si>
  <si>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</si>
  <si>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</si>
  <si>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</si>
  <si>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</si>
  <si>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</si>
  <si>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</si>
  <si>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</si>
  <si>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</si>
  <si>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</si>
  <si>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</si>
  <si>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</si>
  <si>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</si>
  <si>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</si>
  <si>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</si>
  <si>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</si>
  <si>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</si>
  <si>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</si>
  <si>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</si>
  <si>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</si>
  <si>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</si>
  <si>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</si>
  <si>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</si>
  <si>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000 2 02 01000 00 0000 000</t>
  </si>
  <si>
    <t>000 2 02 02000 00 0000 000</t>
  </si>
  <si>
    <t>000 2 02 03000 00 0000 000</t>
  </si>
  <si>
    <t>000 2 02 04000 00 0000 000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</si>
  <si>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</si>
  <si>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</si>
  <si>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</si>
  <si>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000 1 06 00000 00 0000 000</t>
  </si>
  <si>
    <t>Налоги на имущество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</si>
  <si>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</si>
  <si>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</si>
  <si>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</si>
  <si>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</si>
  <si>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</si>
  <si>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</si>
  <si>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</si>
  <si>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</si>
  <si>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</si>
  <si>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</si>
  <si>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</si>
  <si>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</si>
  <si>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</si>
  <si>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</si>
  <si>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</si>
  <si>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</si>
  <si>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</si>
  <si>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</si>
  <si>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</si>
  <si>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</si>
  <si>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</si>
  <si>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</si>
  <si>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</si>
  <si>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</si>
  <si>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</si>
  <si>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</si>
  <si>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</si>
  <si>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01 11</t>
  </si>
  <si>
    <t>04 05</t>
  </si>
  <si>
    <t>Резервный фонд</t>
  </si>
  <si>
    <t>Сельское хозяйство и рыболовство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</si>
  <si>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</si>
  <si>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</si>
  <si>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02 03</t>
  </si>
  <si>
    <t>Мобилизационная и вневойсковая подготовка</t>
  </si>
  <si>
    <t>05 02</t>
  </si>
  <si>
    <t>Коммунальное хозяйство</t>
  </si>
  <si>
    <t>05 03</t>
  </si>
  <si>
    <t>Благоустройство</t>
  </si>
  <si>
    <t>Другие вопросы в области социальной политики</t>
  </si>
  <si>
    <t>тыс.руб.</t>
  </si>
  <si>
    <t>Жилищное хозяйство</t>
  </si>
  <si>
    <t xml:space="preserve">% исполнения бюджета </t>
  </si>
  <si>
    <t>07 03</t>
  </si>
  <si>
    <t>Дополнительное образование</t>
  </si>
  <si>
    <t>Факт на 01.04.20г.</t>
  </si>
  <si>
    <t xml:space="preserve">% испол. 2021г к 2020г </t>
  </si>
  <si>
    <t>Бюджетные назначения на 2021 год</t>
  </si>
  <si>
    <t>Факт на 01.04.21г.</t>
  </si>
  <si>
    <t>01 07</t>
  </si>
  <si>
    <t>Обеспечение проведение выборов и референдумов</t>
  </si>
  <si>
    <t>об исполнении доходной и расходной части  консолидированного бюджета Федоровского муниципального района       на  01.04.2021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</si>
</sst>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1" fillId="0" borderId="0" xfId="36"/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/>
    </xf>
    <xf numFmtId="0" fontId="21" fillId="0" borderId="11" xfId="36" applyFont="1" applyBorder="1" applyAlignment="1">
      <alignment vertical="top"/>
    </xf>
    <xf numFmtId="0" fontId="21" fillId="0" borderId="11" xfId="36" applyFont="1" applyBorder="1" applyAlignment="1">
      <alignment vertical="top" wrapText="1"/>
    </xf>
    <xf numFmtId="0" fontId="21" fillId="24" borderId="11" xfId="36" applyFont="1" applyFill="1" applyBorder="1" applyAlignment="1">
      <alignment vertical="top" wrapText="1"/>
    </xf>
    <xf numFmtId="3" fontId="20" fillId="0" borderId="11" xfId="36" applyNumberFormat="1" applyFont="1" applyBorder="1" applyAlignment="1">
      <alignment horizontal="left" vertical="top" wrapText="1"/>
    </xf>
    <xf numFmtId="1" fontId="22" fillId="24" borderId="11" xfId="36" applyNumberFormat="1" applyFont="1" applyFill="1" applyBorder="1" applyAlignment="1"/>
    <xf numFmtId="0" fontId="23" fillId="24" borderId="11" xfId="36" applyFont="1" applyFill="1" applyBorder="1" applyAlignment="1"/>
    <xf numFmtId="165" fontId="23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wrapText="1"/>
    </xf>
    <xf numFmtId="165" fontId="22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vertical="top" wrapText="1"/>
    </xf>
    <xf numFmtId="165" fontId="22" fillId="24" borderId="11" xfId="36" applyNumberFormat="1" applyFont="1" applyFill="1" applyBorder="1" applyAlignment="1">
      <alignment horizontal="center" wrapText="1" shrinkToFit="1"/>
    </xf>
    <xf numFmtId="1" fontId="22" fillId="24" borderId="11" xfId="36" applyNumberFormat="1" applyFont="1" applyFill="1" applyBorder="1" applyAlignment="1">
      <alignment horizontal="left" wrapText="1" shrinkToFit="1"/>
    </xf>
    <xf numFmtId="0" fontId="22" fillId="24" borderId="11" xfId="36" applyFont="1" applyFill="1" applyBorder="1" applyAlignment="1">
      <alignment vertical="top" wrapText="1" shrinkToFit="1"/>
    </xf>
    <xf numFmtId="1" fontId="22" fillId="24" borderId="11" xfId="36" applyNumberFormat="1" applyFont="1" applyFill="1" applyBorder="1" applyAlignment="1">
      <alignment wrapText="1" shrinkToFit="1"/>
    </xf>
    <xf numFmtId="165" fontId="22" fillId="24" borderId="12" xfId="36" applyNumberFormat="1" applyFont="1" applyFill="1" applyBorder="1" applyAlignment="1">
      <alignment horizontal="center" wrapText="1" shrinkToFit="1"/>
    </xf>
    <xf numFmtId="0" fontId="19" fillId="0" borderId="0" xfId="36" applyFont="1" applyAlignment="1">
      <alignment vertical="top"/>
    </xf>
    <xf numFmtId="0" fontId="24" fillId="0" borderId="0" xfId="36" applyFont="1"/>
    <xf numFmtId="164" fontId="21" fillId="0" borderId="11" xfId="36" applyNumberFormat="1" applyFont="1" applyBorder="1" applyAlignment="1">
      <alignment horizontal="center" wrapText="1"/>
    </xf>
    <xf numFmtId="164" fontId="20" fillId="0" borderId="11" xfId="36" applyNumberFormat="1" applyFont="1" applyBorder="1" applyAlignment="1">
      <alignment horizontal="center" wrapText="1"/>
    </xf>
    <xf numFmtId="164" fontId="20" fillId="24" borderId="12" xfId="36" applyNumberFormat="1" applyFont="1" applyFill="1" applyBorder="1" applyAlignment="1">
      <alignment horizontal="center" wrapText="1"/>
    </xf>
    <xf numFmtId="164" fontId="20" fillId="0" borderId="12" xfId="36" applyNumberFormat="1" applyFont="1" applyBorder="1" applyAlignment="1">
      <alignment horizontal="center" wrapText="1"/>
    </xf>
    <xf numFmtId="165" fontId="20" fillId="0" borderId="11" xfId="36" applyNumberFormat="1" applyFont="1" applyBorder="1" applyAlignment="1">
      <alignment horizontal="center" wrapText="1"/>
    </xf>
    <xf numFmtId="165" fontId="21" fillId="0" borderId="11" xfId="36" applyNumberFormat="1" applyFont="1" applyBorder="1" applyAlignment="1">
      <alignment horizontal="center" wrapText="1"/>
    </xf>
    <xf numFmtId="165" fontId="21" fillId="24" borderId="11" xfId="36" applyNumberFormat="1" applyFont="1" applyFill="1" applyBorder="1" applyAlignment="1">
      <alignment horizontal="center" wrapText="1"/>
    </xf>
    <xf numFmtId="165" fontId="20" fillId="24" borderId="11" xfId="36" applyNumberFormat="1" applyFont="1" applyFill="1" applyBorder="1" applyAlignment="1">
      <alignment horizontal="center" wrapText="1"/>
    </xf>
    <xf numFmtId="165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vertical="top" wrapText="1"/>
    </xf>
    <xf numFmtId="165" fontId="21" fillId="0" borderId="11" xfId="36" applyNumberFormat="1" applyFont="1" applyFill="1" applyBorder="1" applyAlignment="1">
      <alignment horizontal="center" wrapText="1"/>
    </xf>
    <xf numFmtId="164" fontId="21" fillId="0" borderId="11" xfId="36" applyNumberFormat="1" applyFont="1" applyFill="1" applyBorder="1" applyAlignment="1">
      <alignment horizontal="center" wrapText="1"/>
    </xf>
    <xf numFmtId="164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vertical="top" wrapText="1"/>
    </xf>
    <xf numFmtId="0" fontId="20" fillId="0" borderId="11" xfId="36" applyFont="1" applyFill="1" applyBorder="1" applyAlignment="1">
      <alignment wrapText="1"/>
    </xf>
    <xf numFmtId="0" fontId="20" fillId="0" borderId="0" xfId="36" applyFont="1" applyFill="1"/>
    <xf numFmtId="0" fontId="21" fillId="0" borderId="12" xfId="36" applyFont="1" applyFill="1" applyBorder="1" applyAlignment="1">
      <alignment vertical="top" wrapText="1"/>
    </xf>
    <xf numFmtId="0" fontId="20" fillId="0" borderId="13" xfId="36" applyFont="1" applyFill="1" applyBorder="1" applyAlignment="1">
      <alignment wrapText="1"/>
    </xf>
    <xf numFmtId="0" fontId="20" fillId="0" borderId="11" xfId="36" applyFont="1" applyFill="1" applyBorder="1"/>
    <xf numFmtId="0" fontId="20" fillId="0" borderId="0" xfId="36" applyFont="1" applyFill="1" applyAlignment="1">
      <alignment wrapText="1"/>
    </xf>
    <xf numFmtId="0" fontId="20" fillId="0" borderId="13" xfId="36" applyFont="1" applyFill="1" applyBorder="1" applyAlignment="1">
      <alignment horizontal="justify" wrapText="1"/>
    </xf>
    <xf numFmtId="0" fontId="21" fillId="0" borderId="13" xfId="36" applyFont="1" applyFill="1" applyBorder="1" applyAlignment="1">
      <alignment wrapText="1"/>
    </xf>
    <xf numFmtId="0" fontId="20" fillId="0" borderId="14" xfId="36" applyFont="1" applyFill="1" applyBorder="1" applyAlignment="1">
      <alignment vertical="top" wrapText="1"/>
    </xf>
    <xf numFmtId="0" fontId="21" fillId="0" borderId="11" xfId="36" applyFont="1" applyFill="1" applyBorder="1" applyAlignment="1">
      <alignment wrapText="1"/>
    </xf>
    <xf numFmtId="0" fontId="19" fillId="0" borderId="0" xfId="36" applyFont="1" applyFill="1" applyAlignment="1">
      <alignment vertical="top"/>
    </xf>
    <xf numFmtId="0" fontId="18" fillId="0" borderId="0" xfId="36" applyFont="1" applyAlignment="1">
      <alignment horizontal="center"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/>
    </xf>
    <xf numFmtId="0" fontId="20" fillId="0" borderId="11" xfId="36" applyFont="1" applyBorder="1" applyAlignment="1">
      <alignment horizontal="center" vertical="top" wrapText="1"/>
    </xf>
    <xf numFmtId="0" fontId="20" fillId="24" borderId="11" xfId="36" applyFont="1" applyFill="1" applyBorder="1" applyAlignment="1">
      <alignment horizontal="center" vertical="top" wrapText="1"/>
    </xf>
    <xf numFmtId="0" fontId="19" fillId="0" borderId="0" xfId="36" applyFont="1" applyAlignment="1">
      <alignment horizontal="center" vertical="top"/>
    </xf>
    <xf numFmtId="0" fontId="20" fillId="0" borderId="12" xfId="36" applyFont="1" applyFill="1" applyBorder="1" applyAlignment="1">
      <alignment horizontal="center" vertical="top" wrapText="1"/>
    </xf>
    <xf numFmtId="0" fontId="20" fillId="0" borderId="14" xfId="36" applyFont="1" applyFill="1" applyBorder="1" applyAlignment="1">
      <alignment horizontal="center" vertical="top" wrapText="1"/>
    </xf>
    <xf numFmtId="0" fontId="21" fillId="0" borderId="12" xfId="36" applyFont="1" applyFill="1" applyBorder="1" applyAlignment="1">
      <alignment vertical="top"/>
    </xf>
    <xf numFmtId="0" fontId="21" fillId="0" borderId="14" xfId="36" applyFont="1" applyFill="1" applyBorder="1" applyAlignment="1">
      <alignment vertical="top"/>
    </xf>
    <xf numFmtId="0" fontId="20" fillId="0" borderId="12" xfId="36" applyFont="1" applyFill="1" applyBorder="1" applyAlignment="1">
      <alignment horizontal="left" vertical="top"/>
    </xf>
    <xf numFmtId="0" fontId="20" fillId="0" borderId="14" xfId="36" applyFont="1" applyFill="1" applyBorder="1" applyAlignment="1">
      <alignment horizontal="left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1"/>
  <sheetViews>
    <sheetView tabSelected="1" topLeftCell="A2" zoomScale="98" zoomScaleNormal="98" workbookViewId="0">
      <selection activeCell="A4" sqref="A4:F4"/>
    </sheetView>
  </sheetViews>
  <sheetFormatPr defaultRowHeight="12.75"/>
  <cols>
    <col min="1" max="1" width="21.85546875" customWidth="1"/>
    <col min="2" max="2" width="36.28515625" customWidth="1"/>
    <col min="3" max="3" width="12.85546875" customWidth="1"/>
    <col min="4" max="4" width="11.7109375" customWidth="1"/>
    <col min="5" max="6" width="12.5703125" customWidth="1"/>
    <col min="7" max="7" width="10.85546875" customWidth="1"/>
  </cols>
  <sheetData>
    <row r="3" spans="1:7" ht="18.75">
      <c r="A3" s="1"/>
      <c r="B3" s="51" t="s">
        <v>36</v>
      </c>
      <c r="C3" s="51"/>
      <c r="D3" s="51"/>
      <c r="E3" s="51"/>
      <c r="F3" s="1"/>
      <c r="G3" s="2"/>
    </row>
    <row r="4" spans="1:7" ht="39" customHeight="1">
      <c r="A4" s="52" t="s">
        <v>114</v>
      </c>
      <c r="B4" s="52"/>
      <c r="C4" s="52"/>
      <c r="D4" s="52"/>
      <c r="E4" s="52"/>
      <c r="F4" s="52"/>
      <c r="G4" s="4"/>
    </row>
    <row r="5" spans="1:7" ht="15.75">
      <c r="A5" s="3"/>
      <c r="B5" s="3"/>
      <c r="C5" s="3"/>
      <c r="D5" s="3"/>
      <c r="E5" s="3"/>
      <c r="F5" s="3"/>
      <c r="G5" s="23" t="s">
        <v>103</v>
      </c>
    </row>
    <row r="6" spans="1:7" ht="12.75" customHeight="1">
      <c r="A6" s="53"/>
      <c r="B6" s="54"/>
      <c r="C6" s="55" t="s">
        <v>110</v>
      </c>
      <c r="D6" s="56" t="s">
        <v>111</v>
      </c>
      <c r="E6" s="55" t="s">
        <v>0</v>
      </c>
      <c r="F6" s="56" t="s">
        <v>108</v>
      </c>
      <c r="G6" s="55" t="s">
        <v>109</v>
      </c>
    </row>
    <row r="7" spans="1:7" ht="47.25" customHeight="1">
      <c r="A7" s="53"/>
      <c r="B7" s="54"/>
      <c r="C7" s="55"/>
      <c r="D7" s="56"/>
      <c r="E7" s="55"/>
      <c r="F7" s="56"/>
      <c r="G7" s="55"/>
    </row>
    <row r="8" spans="1:7">
      <c r="A8" s="6"/>
      <c r="B8" s="7" t="s">
        <v>1</v>
      </c>
      <c r="C8" s="29">
        <v>449242.8</v>
      </c>
      <c r="D8" s="29">
        <v>114414.6</v>
      </c>
      <c r="E8" s="24">
        <f>D8/C8%</f>
        <v>25.468321362078594</v>
      </c>
      <c r="F8" s="29">
        <v>92770.5</v>
      </c>
      <c r="G8" s="25">
        <f>D8/F8%</f>
        <v>123.33080020049476</v>
      </c>
    </row>
    <row r="9" spans="1:7" ht="15" customHeight="1">
      <c r="A9" s="6" t="s">
        <v>37</v>
      </c>
      <c r="B9" s="8" t="s">
        <v>2</v>
      </c>
      <c r="C9" s="30">
        <v>106561</v>
      </c>
      <c r="D9" s="30">
        <v>35086.800000000003</v>
      </c>
      <c r="E9" s="24">
        <f t="shared" ref="E9:E29" si="0">D9/C9%</f>
        <v>32.926492806936878</v>
      </c>
      <c r="F9" s="30">
        <v>21168.7</v>
      </c>
      <c r="G9" s="25">
        <f t="shared" ref="G9:G29" si="1">D9/F9%</f>
        <v>165.7484871532026</v>
      </c>
    </row>
    <row r="10" spans="1:7" ht="13.5" customHeight="1">
      <c r="A10" s="6"/>
      <c r="B10" s="8" t="s">
        <v>3</v>
      </c>
      <c r="C10" s="29">
        <v>101389.8</v>
      </c>
      <c r="D10" s="30">
        <v>33203.199999999997</v>
      </c>
      <c r="E10" s="24">
        <f t="shared" si="0"/>
        <v>32.748067359833037</v>
      </c>
      <c r="F10" s="30">
        <v>20383.2</v>
      </c>
      <c r="G10" s="25">
        <f t="shared" si="1"/>
        <v>162.89493308214608</v>
      </c>
    </row>
    <row r="11" spans="1:7" ht="18.75" customHeight="1">
      <c r="A11" s="6" t="s">
        <v>38</v>
      </c>
      <c r="B11" s="5" t="s">
        <v>4</v>
      </c>
      <c r="C11" s="28">
        <v>43713.9</v>
      </c>
      <c r="D11" s="31">
        <v>9504.7999999999993</v>
      </c>
      <c r="E11" s="24">
        <f t="shared" si="0"/>
        <v>21.74319838769819</v>
      </c>
      <c r="F11" s="31">
        <v>8550.7000000000007</v>
      </c>
      <c r="G11" s="25">
        <f t="shared" si="1"/>
        <v>111.15815079467177</v>
      </c>
    </row>
    <row r="12" spans="1:7" ht="15" customHeight="1">
      <c r="A12" s="6" t="s">
        <v>39</v>
      </c>
      <c r="B12" s="5" t="s">
        <v>34</v>
      </c>
      <c r="C12" s="28">
        <v>13027.5</v>
      </c>
      <c r="D12" s="31">
        <v>3324.8</v>
      </c>
      <c r="E12" s="24">
        <f t="shared" si="0"/>
        <v>25.521397044713108</v>
      </c>
      <c r="F12" s="31">
        <v>3111.8</v>
      </c>
      <c r="G12" s="25">
        <f t="shared" si="1"/>
        <v>106.84491291214088</v>
      </c>
    </row>
    <row r="13" spans="1:7" ht="18.75" customHeight="1">
      <c r="A13" s="6" t="s">
        <v>40</v>
      </c>
      <c r="B13" s="5" t="s">
        <v>42</v>
      </c>
      <c r="C13" s="28">
        <v>1167.9000000000001</v>
      </c>
      <c r="D13" s="31">
        <v>16016.1</v>
      </c>
      <c r="E13" s="24">
        <f t="shared" si="0"/>
        <v>1371.3588492165425</v>
      </c>
      <c r="F13" s="31">
        <v>5873.3</v>
      </c>
      <c r="G13" s="25">
        <f t="shared" si="1"/>
        <v>272.69337510428551</v>
      </c>
    </row>
    <row r="14" spans="1:7" ht="17.25" customHeight="1">
      <c r="A14" s="6" t="s">
        <v>61</v>
      </c>
      <c r="B14" s="5" t="s">
        <v>62</v>
      </c>
      <c r="C14" s="28">
        <v>16991</v>
      </c>
      <c r="D14" s="31">
        <v>4043.7</v>
      </c>
      <c r="E14" s="24">
        <f t="shared" si="0"/>
        <v>23.799070095933139</v>
      </c>
      <c r="F14" s="31">
        <v>2179.4</v>
      </c>
      <c r="G14" s="25">
        <f t="shared" si="1"/>
        <v>185.54189226392583</v>
      </c>
    </row>
    <row r="15" spans="1:7" ht="16.5" customHeight="1">
      <c r="A15" s="6" t="s">
        <v>41</v>
      </c>
      <c r="B15" s="5" t="s">
        <v>43</v>
      </c>
      <c r="C15" s="28">
        <v>1002.1</v>
      </c>
      <c r="D15" s="31">
        <v>403.8</v>
      </c>
      <c r="E15" s="24">
        <f t="shared" si="0"/>
        <v>40.295379702624487</v>
      </c>
      <c r="F15" s="31">
        <v>668</v>
      </c>
      <c r="G15" s="25">
        <f t="shared" si="1"/>
        <v>60.449101796407192</v>
      </c>
    </row>
    <row r="16" spans="1:7" ht="16.5" customHeight="1">
      <c r="A16" s="6"/>
      <c r="B16" s="9" t="s">
        <v>5</v>
      </c>
      <c r="C16" s="29">
        <v>5171.2</v>
      </c>
      <c r="D16" s="29">
        <v>1883.6</v>
      </c>
      <c r="E16" s="24">
        <f t="shared" si="0"/>
        <v>36.424814356435647</v>
      </c>
      <c r="F16" s="29">
        <v>785.5</v>
      </c>
      <c r="G16" s="25">
        <f t="shared" si="1"/>
        <v>239.79630808402288</v>
      </c>
    </row>
    <row r="17" spans="1:7" ht="41.25" customHeight="1">
      <c r="A17" s="10" t="s">
        <v>44</v>
      </c>
      <c r="B17" s="5" t="s">
        <v>6</v>
      </c>
      <c r="C17" s="28">
        <v>3362.8</v>
      </c>
      <c r="D17" s="28">
        <v>902.6</v>
      </c>
      <c r="E17" s="24">
        <f t="shared" si="0"/>
        <v>26.840727964791245</v>
      </c>
      <c r="F17" s="28">
        <v>602.1</v>
      </c>
      <c r="G17" s="25">
        <f t="shared" si="1"/>
        <v>149.90865304766652</v>
      </c>
    </row>
    <row r="18" spans="1:7" ht="30" customHeight="1">
      <c r="A18" s="6" t="s">
        <v>45</v>
      </c>
      <c r="B18" s="5" t="s">
        <v>7</v>
      </c>
      <c r="C18" s="28">
        <v>709.7</v>
      </c>
      <c r="D18" s="31">
        <v>675.7</v>
      </c>
      <c r="E18" s="24">
        <f t="shared" si="0"/>
        <v>95.209243342257295</v>
      </c>
      <c r="F18" s="31">
        <v>229.5</v>
      </c>
      <c r="G18" s="25">
        <f t="shared" si="1"/>
        <v>294.42265795206976</v>
      </c>
    </row>
    <row r="19" spans="1:7" ht="33" customHeight="1">
      <c r="A19" s="6" t="s">
        <v>46</v>
      </c>
      <c r="B19" s="5" t="s">
        <v>8</v>
      </c>
      <c r="C19" s="28">
        <v>11.6</v>
      </c>
      <c r="D19" s="31">
        <v>11.6</v>
      </c>
      <c r="E19" s="24">
        <f t="shared" si="0"/>
        <v>100</v>
      </c>
      <c r="F19" s="31">
        <v>16.399999999999999</v>
      </c>
      <c r="G19" s="25">
        <f t="shared" si="1"/>
        <v>70.731707317073173</v>
      </c>
    </row>
    <row r="20" spans="1:7" ht="28.5" customHeight="1">
      <c r="A20" s="6" t="s">
        <v>47</v>
      </c>
      <c r="B20" s="5" t="s">
        <v>48</v>
      </c>
      <c r="C20" s="28">
        <v>400</v>
      </c>
      <c r="D20" s="31">
        <v>0</v>
      </c>
      <c r="E20" s="24">
        <f t="shared" si="0"/>
        <v>0</v>
      </c>
      <c r="F20" s="31">
        <v>-165.8</v>
      </c>
      <c r="G20" s="25">
        <f t="shared" si="1"/>
        <v>0</v>
      </c>
    </row>
    <row r="21" spans="1:7" ht="32.25" customHeight="1">
      <c r="A21" s="6" t="s">
        <v>49</v>
      </c>
      <c r="B21" s="5" t="s">
        <v>9</v>
      </c>
      <c r="C21" s="28">
        <v>687.1</v>
      </c>
      <c r="D21" s="31">
        <v>296.10000000000002</v>
      </c>
      <c r="E21" s="24">
        <f t="shared" si="0"/>
        <v>43.094163877164895</v>
      </c>
      <c r="F21" s="31">
        <v>103.3</v>
      </c>
      <c r="G21" s="25">
        <f t="shared" si="1"/>
        <v>286.64085188770576</v>
      </c>
    </row>
    <row r="22" spans="1:7" ht="18.75" customHeight="1">
      <c r="A22" s="6" t="s">
        <v>50</v>
      </c>
      <c r="B22" s="5" t="s">
        <v>10</v>
      </c>
      <c r="C22" s="28"/>
      <c r="D22" s="31">
        <v>-2.4</v>
      </c>
      <c r="E22" s="24"/>
      <c r="F22" s="31"/>
      <c r="G22" s="25"/>
    </row>
    <row r="23" spans="1:7">
      <c r="A23" s="11" t="s">
        <v>51</v>
      </c>
      <c r="B23" s="12" t="s">
        <v>11</v>
      </c>
      <c r="C23" s="13">
        <v>342681.8</v>
      </c>
      <c r="D23" s="13">
        <v>79327.8</v>
      </c>
      <c r="E23" s="24">
        <f t="shared" si="0"/>
        <v>23.149113842637693</v>
      </c>
      <c r="F23" s="13">
        <v>71601.8</v>
      </c>
      <c r="G23" s="25">
        <f t="shared" si="1"/>
        <v>110.79023153049225</v>
      </c>
    </row>
    <row r="24" spans="1:7" ht="36.75" customHeight="1">
      <c r="A24" s="11" t="s">
        <v>52</v>
      </c>
      <c r="B24" s="14" t="s">
        <v>53</v>
      </c>
      <c r="C24" s="15">
        <v>341685</v>
      </c>
      <c r="D24" s="15">
        <v>79312.800000000003</v>
      </c>
      <c r="E24" s="24">
        <f t="shared" si="0"/>
        <v>23.212256903288118</v>
      </c>
      <c r="F24" s="15">
        <v>71586.2</v>
      </c>
      <c r="G24" s="25">
        <f t="shared" si="1"/>
        <v>110.79342107836428</v>
      </c>
    </row>
    <row r="25" spans="1:7" ht="31.5" customHeight="1">
      <c r="A25" s="11" t="s">
        <v>54</v>
      </c>
      <c r="B25" s="14" t="s">
        <v>31</v>
      </c>
      <c r="C25" s="15">
        <v>123275</v>
      </c>
      <c r="D25" s="32">
        <v>23015.4</v>
      </c>
      <c r="E25" s="24">
        <f t="shared" si="0"/>
        <v>18.669965524234435</v>
      </c>
      <c r="F25" s="32">
        <v>25377</v>
      </c>
      <c r="G25" s="25">
        <f t="shared" si="1"/>
        <v>90.693935453363281</v>
      </c>
    </row>
    <row r="26" spans="1:7" ht="29.25" customHeight="1">
      <c r="A26" s="11" t="s">
        <v>55</v>
      </c>
      <c r="B26" s="16" t="s">
        <v>27</v>
      </c>
      <c r="C26" s="17">
        <v>38947.699999999997</v>
      </c>
      <c r="D26" s="31">
        <v>2249.1</v>
      </c>
      <c r="E26" s="24">
        <f t="shared" si="0"/>
        <v>5.7746670535102202</v>
      </c>
      <c r="F26" s="31">
        <v>3626.7</v>
      </c>
      <c r="G26" s="25"/>
    </row>
    <row r="27" spans="1:7" ht="28.5" customHeight="1">
      <c r="A27" s="11" t="s">
        <v>56</v>
      </c>
      <c r="B27" s="14" t="s">
        <v>26</v>
      </c>
      <c r="C27" s="15">
        <v>178958</v>
      </c>
      <c r="D27" s="32">
        <v>54048.3</v>
      </c>
      <c r="E27" s="24">
        <f t="shared" si="0"/>
        <v>30.201667430346788</v>
      </c>
      <c r="F27" s="32">
        <v>42582.5</v>
      </c>
      <c r="G27" s="25">
        <f t="shared" si="1"/>
        <v>126.92608465919099</v>
      </c>
    </row>
    <row r="28" spans="1:7" ht="15.75" customHeight="1">
      <c r="A28" s="18" t="s">
        <v>57</v>
      </c>
      <c r="B28" s="19" t="s">
        <v>58</v>
      </c>
      <c r="C28" s="17">
        <v>504.2</v>
      </c>
      <c r="D28" s="32">
        <v>0</v>
      </c>
      <c r="E28" s="24">
        <f t="shared" si="0"/>
        <v>0</v>
      </c>
      <c r="F28" s="32"/>
      <c r="G28" s="25" t="e">
        <f t="shared" si="1"/>
        <v>#DIV/0!</v>
      </c>
    </row>
    <row r="29" spans="1:7" ht="30.75" customHeight="1">
      <c r="A29" s="20" t="s">
        <v>59</v>
      </c>
      <c r="B29" s="19" t="s">
        <v>60</v>
      </c>
      <c r="C29" s="17">
        <v>996.8</v>
      </c>
      <c r="D29" s="32">
        <v>15</v>
      </c>
      <c r="E29" s="24">
        <f t="shared" si="0"/>
        <v>1.5048154093097914</v>
      </c>
      <c r="F29" s="32">
        <v>15.6</v>
      </c>
      <c r="G29" s="25">
        <f t="shared" si="1"/>
        <v>96.15384615384616</v>
      </c>
    </row>
    <row r="30" spans="1:7">
      <c r="A30" s="20"/>
      <c r="B30" s="19"/>
      <c r="C30" s="21"/>
      <c r="D30" s="26"/>
      <c r="E30" s="27"/>
      <c r="F30" s="26"/>
      <c r="G30" s="27"/>
    </row>
    <row r="31" spans="1:7" ht="12.75" customHeight="1">
      <c r="A31" s="62"/>
      <c r="B31" s="60" t="s">
        <v>12</v>
      </c>
      <c r="C31" s="58" t="s">
        <v>110</v>
      </c>
      <c r="D31" s="58" t="s">
        <v>111</v>
      </c>
      <c r="E31" s="58" t="s">
        <v>105</v>
      </c>
      <c r="F31" s="58" t="s">
        <v>108</v>
      </c>
      <c r="G31" s="58" t="s">
        <v>109</v>
      </c>
    </row>
    <row r="32" spans="1:7" ht="37.9" customHeight="1">
      <c r="A32" s="63"/>
      <c r="B32" s="61"/>
      <c r="C32" s="59"/>
      <c r="D32" s="59"/>
      <c r="E32" s="59"/>
      <c r="F32" s="59"/>
      <c r="G32" s="59"/>
    </row>
    <row r="33" spans="1:7" ht="21" customHeight="1">
      <c r="A33" s="34" t="s">
        <v>24</v>
      </c>
      <c r="B33" s="35" t="s">
        <v>13</v>
      </c>
      <c r="C33" s="36">
        <f>SUM(C34:C39)</f>
        <v>76650.3</v>
      </c>
      <c r="D33" s="36">
        <f>SUM(D34:D39)</f>
        <v>16772.3</v>
      </c>
      <c r="E33" s="37">
        <f t="shared" ref="E33:E68" si="2">D33/C33%</f>
        <v>21.881584286036713</v>
      </c>
      <c r="F33" s="36">
        <f>SUM(F34:F39)</f>
        <v>15255.8</v>
      </c>
      <c r="G33" s="38">
        <f t="shared" ref="G33:G69" si="3">D33/F33%</f>
        <v>109.94048165287955</v>
      </c>
    </row>
    <row r="34" spans="1:7" ht="57" customHeight="1">
      <c r="A34" s="33" t="s">
        <v>94</v>
      </c>
      <c r="B34" s="39" t="s">
        <v>95</v>
      </c>
      <c r="C34" s="32">
        <v>6452.5</v>
      </c>
      <c r="D34" s="32">
        <v>971</v>
      </c>
      <c r="E34" s="37">
        <f t="shared" si="2"/>
        <v>15.048430840759394</v>
      </c>
      <c r="F34" s="32">
        <v>1142.2</v>
      </c>
      <c r="G34" s="38">
        <f t="shared" si="3"/>
        <v>85.011381544388016</v>
      </c>
    </row>
    <row r="35" spans="1:7" ht="66" customHeight="1">
      <c r="A35" s="33" t="s">
        <v>63</v>
      </c>
      <c r="B35" s="40" t="s">
        <v>64</v>
      </c>
      <c r="C35" s="32">
        <v>25287.8</v>
      </c>
      <c r="D35" s="32">
        <v>4606</v>
      </c>
      <c r="E35" s="37">
        <f t="shared" si="2"/>
        <v>18.214316785169135</v>
      </c>
      <c r="F35" s="32">
        <v>4589.7</v>
      </c>
      <c r="G35" s="38">
        <f t="shared" si="3"/>
        <v>100.35514303767131</v>
      </c>
    </row>
    <row r="36" spans="1:7" ht="54" customHeight="1">
      <c r="A36" s="33" t="s">
        <v>65</v>
      </c>
      <c r="B36" s="40" t="s">
        <v>66</v>
      </c>
      <c r="C36" s="32">
        <v>7497</v>
      </c>
      <c r="D36" s="32">
        <v>1835.3</v>
      </c>
      <c r="E36" s="37">
        <f t="shared" si="2"/>
        <v>24.480458850206748</v>
      </c>
      <c r="F36" s="32">
        <v>1271</v>
      </c>
      <c r="G36" s="38">
        <f t="shared" si="3"/>
        <v>144.39811172305269</v>
      </c>
    </row>
    <row r="37" spans="1:7" ht="30" customHeight="1">
      <c r="A37" s="33" t="s">
        <v>112</v>
      </c>
      <c r="B37" s="40" t="s">
        <v>113</v>
      </c>
      <c r="C37" s="32">
        <v>1127.3</v>
      </c>
      <c r="D37" s="32"/>
      <c r="E37" s="37"/>
      <c r="F37" s="32"/>
      <c r="G37" s="38"/>
    </row>
    <row r="38" spans="1:7" ht="18.75" customHeight="1">
      <c r="A38" s="33" t="s">
        <v>90</v>
      </c>
      <c r="B38" s="40" t="s">
        <v>92</v>
      </c>
      <c r="C38" s="32">
        <v>359</v>
      </c>
      <c r="D38" s="32"/>
      <c r="E38" s="37">
        <f t="shared" si="2"/>
        <v>0</v>
      </c>
      <c r="F38" s="32"/>
      <c r="G38" s="38" t="e">
        <f t="shared" si="3"/>
        <v>#DIV/0!</v>
      </c>
    </row>
    <row r="39" spans="1:7">
      <c r="A39" s="33" t="s">
        <v>67</v>
      </c>
      <c r="B39" s="41" t="s">
        <v>68</v>
      </c>
      <c r="C39" s="32">
        <v>35926.699999999997</v>
      </c>
      <c r="D39" s="32">
        <v>9360</v>
      </c>
      <c r="E39" s="37">
        <f t="shared" si="2"/>
        <v>26.053046898267862</v>
      </c>
      <c r="F39" s="32">
        <v>8252.9</v>
      </c>
      <c r="G39" s="38">
        <f t="shared" si="3"/>
        <v>113.41467847665669</v>
      </c>
    </row>
    <row r="40" spans="1:7" ht="17.25" customHeight="1">
      <c r="A40" s="34" t="s">
        <v>23</v>
      </c>
      <c r="B40" s="35" t="s">
        <v>14</v>
      </c>
      <c r="C40" s="36">
        <v>1686.4</v>
      </c>
      <c r="D40" s="36">
        <v>265.3</v>
      </c>
      <c r="E40" s="37">
        <f t="shared" si="2"/>
        <v>15.731736242884251</v>
      </c>
      <c r="F40" s="36">
        <v>286.3</v>
      </c>
      <c r="G40" s="38">
        <f t="shared" si="3"/>
        <v>92.665036674816633</v>
      </c>
    </row>
    <row r="41" spans="1:7" ht="26.25" customHeight="1">
      <c r="A41" s="33" t="s">
        <v>96</v>
      </c>
      <c r="B41" s="39" t="s">
        <v>97</v>
      </c>
      <c r="C41" s="32">
        <v>1686.4</v>
      </c>
      <c r="D41" s="32">
        <v>265.3</v>
      </c>
      <c r="E41" s="37">
        <f t="shared" si="2"/>
        <v>15.731736242884251</v>
      </c>
      <c r="F41" s="32">
        <v>286.3</v>
      </c>
      <c r="G41" s="38">
        <f t="shared" si="3"/>
        <v>92.665036674816633</v>
      </c>
    </row>
    <row r="42" spans="1:7" ht="19.5" customHeight="1">
      <c r="A42" s="34" t="s">
        <v>22</v>
      </c>
      <c r="B42" s="42" t="s">
        <v>15</v>
      </c>
      <c r="C42" s="36">
        <f>SUM(C43:C45)</f>
        <v>37264.299999999996</v>
      </c>
      <c r="D42" s="36">
        <f>SUM(D43:D45)</f>
        <v>1776.9</v>
      </c>
      <c r="E42" s="37">
        <f t="shared" si="2"/>
        <v>4.7683707999345222</v>
      </c>
      <c r="F42" s="36">
        <f>SUM(F43:F45)</f>
        <v>1170.5</v>
      </c>
      <c r="G42" s="38">
        <f t="shared" si="3"/>
        <v>151.80692011960701</v>
      </c>
    </row>
    <row r="43" spans="1:7" ht="18.75" customHeight="1">
      <c r="A43" s="33" t="s">
        <v>91</v>
      </c>
      <c r="B43" s="43" t="s">
        <v>93</v>
      </c>
      <c r="C43" s="32">
        <v>28.2</v>
      </c>
      <c r="D43" s="32"/>
      <c r="E43" s="37">
        <f t="shared" si="2"/>
        <v>0</v>
      </c>
      <c r="F43" s="32"/>
      <c r="G43" s="38" t="e">
        <f t="shared" si="3"/>
        <v>#DIV/0!</v>
      </c>
    </row>
    <row r="44" spans="1:7">
      <c r="A44" s="33" t="s">
        <v>69</v>
      </c>
      <c r="B44" s="44" t="s">
        <v>70</v>
      </c>
      <c r="C44" s="32">
        <v>36185.1</v>
      </c>
      <c r="D44" s="32">
        <v>1776.9</v>
      </c>
      <c r="E44" s="37">
        <f t="shared" si="2"/>
        <v>4.910584743444125</v>
      </c>
      <c r="F44" s="32">
        <v>1170.5</v>
      </c>
      <c r="G44" s="38">
        <f t="shared" si="3"/>
        <v>151.80692011960701</v>
      </c>
    </row>
    <row r="45" spans="1:7" ht="30" customHeight="1">
      <c r="A45" s="33" t="s">
        <v>71</v>
      </c>
      <c r="B45" s="45" t="s">
        <v>72</v>
      </c>
      <c r="C45" s="32">
        <v>1051</v>
      </c>
      <c r="D45" s="32"/>
      <c r="E45" s="37">
        <f t="shared" si="2"/>
        <v>0</v>
      </c>
      <c r="F45" s="32"/>
      <c r="G45" s="38" t="e">
        <f t="shared" si="3"/>
        <v>#DIV/0!</v>
      </c>
    </row>
    <row r="46" spans="1:7" ht="24" customHeight="1">
      <c r="A46" s="34" t="s">
        <v>21</v>
      </c>
      <c r="B46" s="35" t="s">
        <v>16</v>
      </c>
      <c r="C46" s="36">
        <f>SUM(C47:C49)</f>
        <v>8688.1999999999989</v>
      </c>
      <c r="D46" s="36">
        <f>SUM(D47:D49)</f>
        <v>1029.7</v>
      </c>
      <c r="E46" s="37">
        <f t="shared" si="2"/>
        <v>11.851706912824293</v>
      </c>
      <c r="F46" s="36">
        <f>SUM(F47:F49)</f>
        <v>1381.6999999999998</v>
      </c>
      <c r="G46" s="38">
        <f t="shared" si="3"/>
        <v>74.524136932763994</v>
      </c>
    </row>
    <row r="47" spans="1:7" ht="22.5" customHeight="1">
      <c r="A47" s="33" t="s">
        <v>73</v>
      </c>
      <c r="B47" s="39" t="s">
        <v>104</v>
      </c>
      <c r="C47" s="32">
        <v>164.8</v>
      </c>
      <c r="D47" s="32">
        <v>55.1</v>
      </c>
      <c r="E47" s="37">
        <f t="shared" si="2"/>
        <v>33.434466019417471</v>
      </c>
      <c r="F47" s="32">
        <v>14.1</v>
      </c>
      <c r="G47" s="38">
        <f t="shared" si="3"/>
        <v>390.78014184397171</v>
      </c>
    </row>
    <row r="48" spans="1:7">
      <c r="A48" s="33" t="s">
        <v>98</v>
      </c>
      <c r="B48" s="39" t="s">
        <v>99</v>
      </c>
      <c r="C48" s="32">
        <v>917.5</v>
      </c>
      <c r="D48" s="32">
        <v>153.1</v>
      </c>
      <c r="E48" s="37">
        <f t="shared" si="2"/>
        <v>16.686648501362395</v>
      </c>
      <c r="F48" s="32">
        <v>223</v>
      </c>
      <c r="G48" s="38">
        <f t="shared" si="3"/>
        <v>68.654708520179369</v>
      </c>
    </row>
    <row r="49" spans="1:7" ht="22.5" customHeight="1">
      <c r="A49" s="33" t="s">
        <v>100</v>
      </c>
      <c r="B49" s="39" t="s">
        <v>101</v>
      </c>
      <c r="C49" s="32">
        <v>7605.9</v>
      </c>
      <c r="D49" s="32">
        <v>821.5</v>
      </c>
      <c r="E49" s="37">
        <f t="shared" si="2"/>
        <v>10.800825674805086</v>
      </c>
      <c r="F49" s="32">
        <v>1144.5999999999999</v>
      </c>
      <c r="G49" s="38">
        <f t="shared" si="3"/>
        <v>71.771798008037749</v>
      </c>
    </row>
    <row r="50" spans="1:7">
      <c r="A50" s="34" t="s">
        <v>20</v>
      </c>
      <c r="B50" s="35" t="s">
        <v>17</v>
      </c>
      <c r="C50" s="36">
        <f>SUM(C51:C55)</f>
        <v>288708</v>
      </c>
      <c r="D50" s="36">
        <f>SUM(D51:D55)</f>
        <v>68640.899999999994</v>
      </c>
      <c r="E50" s="37">
        <f t="shared" si="2"/>
        <v>23.775198470426865</v>
      </c>
      <c r="F50" s="36">
        <f>SUM(F51:F55)</f>
        <v>54917.1</v>
      </c>
      <c r="G50" s="38">
        <f t="shared" si="3"/>
        <v>124.99003042768101</v>
      </c>
    </row>
    <row r="51" spans="1:7">
      <c r="A51" s="33" t="s">
        <v>74</v>
      </c>
      <c r="B51" s="44" t="s">
        <v>75</v>
      </c>
      <c r="C51" s="32">
        <v>42663.199999999997</v>
      </c>
      <c r="D51" s="32">
        <v>9548.7999999999993</v>
      </c>
      <c r="E51" s="37">
        <f t="shared" si="2"/>
        <v>22.381818522754976</v>
      </c>
      <c r="F51" s="32">
        <v>10482</v>
      </c>
      <c r="G51" s="38">
        <f t="shared" si="3"/>
        <v>91.097118870444575</v>
      </c>
    </row>
    <row r="52" spans="1:7" ht="11.25" customHeight="1">
      <c r="A52" s="33" t="s">
        <v>76</v>
      </c>
      <c r="B52" s="43" t="s">
        <v>77</v>
      </c>
      <c r="C52" s="32">
        <v>227992</v>
      </c>
      <c r="D52" s="32">
        <v>55063.7</v>
      </c>
      <c r="E52" s="37">
        <f t="shared" si="2"/>
        <v>24.151593038352221</v>
      </c>
      <c r="F52" s="32">
        <v>40987.699999999997</v>
      </c>
      <c r="G52" s="38">
        <f t="shared" si="3"/>
        <v>134.34200992004921</v>
      </c>
    </row>
    <row r="53" spans="1:7" ht="11.25" customHeight="1">
      <c r="A53" s="33" t="s">
        <v>106</v>
      </c>
      <c r="B53" s="43" t="s">
        <v>107</v>
      </c>
      <c r="C53" s="32">
        <v>9955.7000000000007</v>
      </c>
      <c r="D53" s="32">
        <v>2401.5</v>
      </c>
      <c r="E53" s="37">
        <f t="shared" si="2"/>
        <v>24.121859839087154</v>
      </c>
      <c r="F53" s="32">
        <v>2240.4</v>
      </c>
      <c r="G53" s="38">
        <f t="shared" si="3"/>
        <v>107.1906802356722</v>
      </c>
    </row>
    <row r="54" spans="1:7">
      <c r="A54" s="33" t="s">
        <v>78</v>
      </c>
      <c r="B54" s="44" t="s">
        <v>79</v>
      </c>
      <c r="C54" s="32">
        <v>200</v>
      </c>
      <c r="D54" s="32"/>
      <c r="E54" s="37">
        <f t="shared" si="2"/>
        <v>0</v>
      </c>
      <c r="F54" s="32"/>
      <c r="G54" s="38" t="e">
        <f t="shared" si="3"/>
        <v>#DIV/0!</v>
      </c>
    </row>
    <row r="55" spans="1:7" ht="12.75" customHeight="1">
      <c r="A55" s="33" t="s">
        <v>80</v>
      </c>
      <c r="B55" s="46" t="s">
        <v>81</v>
      </c>
      <c r="C55" s="32">
        <v>7897.1</v>
      </c>
      <c r="D55" s="32">
        <v>1626.9</v>
      </c>
      <c r="E55" s="37">
        <f t="shared" si="2"/>
        <v>20.601233364146331</v>
      </c>
      <c r="F55" s="32">
        <v>1207</v>
      </c>
      <c r="G55" s="38">
        <f t="shared" si="3"/>
        <v>134.78873239436621</v>
      </c>
    </row>
    <row r="56" spans="1:7" ht="15" customHeight="1">
      <c r="A56" s="34" t="s">
        <v>25</v>
      </c>
      <c r="B56" s="47" t="s">
        <v>82</v>
      </c>
      <c r="C56" s="36">
        <v>31886.1</v>
      </c>
      <c r="D56" s="36">
        <v>6056.9</v>
      </c>
      <c r="E56" s="37">
        <f t="shared" si="2"/>
        <v>18.995424338504865</v>
      </c>
      <c r="F56" s="36">
        <v>6812.7</v>
      </c>
      <c r="G56" s="38">
        <f t="shared" si="3"/>
        <v>88.906013768403128</v>
      </c>
    </row>
    <row r="57" spans="1:7">
      <c r="A57" s="33" t="s">
        <v>83</v>
      </c>
      <c r="B57" s="48" t="s">
        <v>32</v>
      </c>
      <c r="C57" s="32">
        <v>31886.1</v>
      </c>
      <c r="D57" s="32">
        <v>6056.9</v>
      </c>
      <c r="E57" s="37">
        <f t="shared" si="2"/>
        <v>18.995424338504865</v>
      </c>
      <c r="F57" s="32">
        <v>6812.7</v>
      </c>
      <c r="G57" s="38">
        <f t="shared" si="3"/>
        <v>88.906013768403128</v>
      </c>
    </row>
    <row r="58" spans="1:7" ht="20.25" customHeight="1">
      <c r="A58" s="34">
        <v>1000</v>
      </c>
      <c r="B58" s="47" t="s">
        <v>18</v>
      </c>
      <c r="C58" s="36">
        <f>SUM(C59:C62)</f>
        <v>8485.7000000000007</v>
      </c>
      <c r="D58" s="36">
        <f>SUM(D59:D62)</f>
        <v>2514.5</v>
      </c>
      <c r="E58" s="37">
        <f t="shared" si="2"/>
        <v>29.632204768021492</v>
      </c>
      <c r="F58" s="36">
        <f>SUM(F59:F62)</f>
        <v>2425</v>
      </c>
      <c r="G58" s="38">
        <f t="shared" si="3"/>
        <v>103.69072164948453</v>
      </c>
    </row>
    <row r="59" spans="1:7">
      <c r="A59" s="33">
        <v>1001</v>
      </c>
      <c r="B59" s="41" t="s">
        <v>84</v>
      </c>
      <c r="C59" s="32">
        <v>3481</v>
      </c>
      <c r="D59" s="32">
        <v>722.7</v>
      </c>
      <c r="E59" s="37">
        <f t="shared" si="2"/>
        <v>20.761275495547256</v>
      </c>
      <c r="F59" s="32">
        <v>692.7</v>
      </c>
      <c r="G59" s="38">
        <f t="shared" si="3"/>
        <v>104.3308791684712</v>
      </c>
    </row>
    <row r="60" spans="1:7" ht="20.25" customHeight="1">
      <c r="A60" s="33">
        <v>1003</v>
      </c>
      <c r="B60" s="39" t="s">
        <v>85</v>
      </c>
      <c r="C60" s="32">
        <v>2791.6</v>
      </c>
      <c r="D60" s="32">
        <v>1291.5</v>
      </c>
      <c r="E60" s="37">
        <f t="shared" si="2"/>
        <v>46.26379137412237</v>
      </c>
      <c r="F60" s="32">
        <v>1178.2</v>
      </c>
      <c r="G60" s="38">
        <f t="shared" si="3"/>
        <v>109.61636394500084</v>
      </c>
    </row>
    <row r="61" spans="1:7">
      <c r="A61" s="33">
        <v>1004</v>
      </c>
      <c r="B61" s="41" t="s">
        <v>86</v>
      </c>
      <c r="C61" s="32">
        <v>2188.1</v>
      </c>
      <c r="D61" s="32">
        <v>485.3</v>
      </c>
      <c r="E61" s="37">
        <f t="shared" si="2"/>
        <v>22.179059457977242</v>
      </c>
      <c r="F61" s="32">
        <v>554.1</v>
      </c>
      <c r="G61" s="38">
        <f t="shared" si="3"/>
        <v>87.583468687962451</v>
      </c>
    </row>
    <row r="62" spans="1:7" ht="26.25" customHeight="1">
      <c r="A62" s="33">
        <v>1006</v>
      </c>
      <c r="B62" s="40" t="s">
        <v>102</v>
      </c>
      <c r="C62" s="32">
        <v>25</v>
      </c>
      <c r="D62" s="32">
        <v>15</v>
      </c>
      <c r="E62" s="37">
        <f t="shared" si="2"/>
        <v>60</v>
      </c>
      <c r="F62" s="32"/>
      <c r="G62" s="38" t="e">
        <f t="shared" si="3"/>
        <v>#DIV/0!</v>
      </c>
    </row>
    <row r="63" spans="1:7" ht="18.75" customHeight="1">
      <c r="A63" s="34">
        <v>1100</v>
      </c>
      <c r="B63" s="35" t="s">
        <v>29</v>
      </c>
      <c r="C63" s="36">
        <v>147.80000000000001</v>
      </c>
      <c r="D63" s="36">
        <v>2.4</v>
      </c>
      <c r="E63" s="37">
        <f t="shared" si="2"/>
        <v>1.6238159675236803</v>
      </c>
      <c r="F63" s="36">
        <v>36.700000000000003</v>
      </c>
      <c r="G63" s="38">
        <f t="shared" si="3"/>
        <v>6.53950953678474</v>
      </c>
    </row>
    <row r="64" spans="1:7">
      <c r="A64" s="33">
        <v>1102</v>
      </c>
      <c r="B64" s="41" t="s">
        <v>87</v>
      </c>
      <c r="C64" s="32">
        <v>147.80000000000001</v>
      </c>
      <c r="D64" s="32">
        <v>2.4</v>
      </c>
      <c r="E64" s="37">
        <f t="shared" si="2"/>
        <v>1.6238159675236803</v>
      </c>
      <c r="F64" s="32">
        <v>36.700000000000003</v>
      </c>
      <c r="G64" s="38">
        <f t="shared" si="3"/>
        <v>6.53950953678474</v>
      </c>
    </row>
    <row r="65" spans="1:7" ht="19.5" customHeight="1">
      <c r="A65" s="34">
        <v>1200</v>
      </c>
      <c r="B65" s="35" t="s">
        <v>30</v>
      </c>
      <c r="C65" s="36">
        <v>704.2</v>
      </c>
      <c r="D65" s="36">
        <v>50</v>
      </c>
      <c r="E65" s="37">
        <f t="shared" si="2"/>
        <v>7.1002556092019304</v>
      </c>
      <c r="F65" s="36">
        <v>81.2</v>
      </c>
      <c r="G65" s="38">
        <f t="shared" si="3"/>
        <v>61.576354679802954</v>
      </c>
    </row>
    <row r="66" spans="1:7">
      <c r="A66" s="33">
        <v>1202</v>
      </c>
      <c r="B66" s="41" t="s">
        <v>88</v>
      </c>
      <c r="C66" s="32">
        <v>704.2</v>
      </c>
      <c r="D66" s="32">
        <v>50</v>
      </c>
      <c r="E66" s="37">
        <f t="shared" si="2"/>
        <v>7.1002556092019304</v>
      </c>
      <c r="F66" s="32">
        <v>81.2</v>
      </c>
      <c r="G66" s="38">
        <f t="shared" si="3"/>
        <v>61.576354679802954</v>
      </c>
    </row>
    <row r="67" spans="1:7" ht="25.5" customHeight="1">
      <c r="A67" s="34">
        <v>1300</v>
      </c>
      <c r="B67" s="49" t="s">
        <v>33</v>
      </c>
      <c r="C67" s="36">
        <v>11.2</v>
      </c>
      <c r="D67" s="32"/>
      <c r="E67" s="37">
        <f t="shared" si="2"/>
        <v>0</v>
      </c>
      <c r="F67" s="32"/>
      <c r="G67" s="38" t="e">
        <f t="shared" si="3"/>
        <v>#DIV/0!</v>
      </c>
    </row>
    <row r="68" spans="1:7" ht="24.75" customHeight="1">
      <c r="A68" s="33">
        <v>1301</v>
      </c>
      <c r="B68" s="40" t="s">
        <v>89</v>
      </c>
      <c r="C68" s="32">
        <v>11.2</v>
      </c>
      <c r="D68" s="32"/>
      <c r="E68" s="37">
        <f t="shared" si="2"/>
        <v>0</v>
      </c>
      <c r="F68" s="32"/>
      <c r="G68" s="38" t="e">
        <f t="shared" si="3"/>
        <v>#DIV/0!</v>
      </c>
    </row>
    <row r="69" spans="1:7" ht="26.25" customHeight="1">
      <c r="A69" s="34"/>
      <c r="B69" s="35" t="s">
        <v>19</v>
      </c>
      <c r="C69" s="36">
        <f>C33+C40+C42+C46+C50+C56+C58+C63+C65+C67</f>
        <v>454232.2</v>
      </c>
      <c r="D69" s="36">
        <f>D33+D40+D42+D46+D50+D56+D58+D63+D65+D67</f>
        <v>97108.89999999998</v>
      </c>
      <c r="E69" s="37">
        <f>D69/C69%</f>
        <v>21.378691338923126</v>
      </c>
      <c r="F69" s="36">
        <f>F33+F40+F42+F46+F50+F56+F58+F63+F65+F67</f>
        <v>82366.999999999985</v>
      </c>
      <c r="G69" s="38">
        <f t="shared" si="3"/>
        <v>117.89782315733243</v>
      </c>
    </row>
    <row r="70" spans="1:7" ht="15.75">
      <c r="A70" s="50"/>
      <c r="B70" s="50"/>
      <c r="C70" s="50"/>
      <c r="D70" s="50"/>
      <c r="E70" s="50"/>
      <c r="F70" s="50"/>
      <c r="G70" s="50"/>
    </row>
    <row r="71" spans="1:7" ht="15.75">
      <c r="A71" s="57" t="s">
        <v>28</v>
      </c>
      <c r="B71" s="57"/>
      <c r="C71" s="57"/>
      <c r="D71" s="22"/>
      <c r="E71" s="22" t="s">
        <v>35</v>
      </c>
      <c r="F71" s="22"/>
      <c r="G71" s="22"/>
    </row>
  </sheetData>
  <mergeCells count="17">
    <mergeCell ref="A71:C71"/>
    <mergeCell ref="C31:C32"/>
    <mergeCell ref="D31:D32"/>
    <mergeCell ref="G6:G7"/>
    <mergeCell ref="E31:E32"/>
    <mergeCell ref="F31:F32"/>
    <mergeCell ref="G31:G32"/>
    <mergeCell ref="B31:B32"/>
    <mergeCell ref="A31:A32"/>
    <mergeCell ref="B3:E3"/>
    <mergeCell ref="A4:F4"/>
    <mergeCell ref="A6:A7"/>
    <mergeCell ref="B6:B7"/>
    <mergeCell ref="C6:C7"/>
    <mergeCell ref="D6:D7"/>
    <mergeCell ref="E6:E7"/>
    <mergeCell ref="F6:F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2017-04-06T11:56:38Z</cp:lastPrinted>
  <dcterms:created xsi:type="dcterms:W3CDTF">2016-07-19T06:38:34Z</dcterms:created>
  <dcterms:modified xsi:type="dcterms:W3CDTF">2021-04-20T11:34:16Z</dcterms:modified>
</cp:coreProperties>
</file>