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m\мои документы\Исполнение для сайта\9 месяцев 2020г\"/>
    </mc:Choice>
  </mc:AlternateContent>
  <bookViews>
    <workbookView xWindow="480" yWindow="15" windowWidth="11355" windowHeight="84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6" i="1" l="1"/>
  <c r="C45" i="1" l="1"/>
  <c r="D56" i="1" l="1"/>
  <c r="E60" i="1"/>
  <c r="C56" i="1"/>
  <c r="D40" i="1"/>
  <c r="F56" i="1"/>
  <c r="F48" i="1"/>
  <c r="F45" i="1"/>
  <c r="F40" i="1"/>
  <c r="F33" i="1"/>
  <c r="E64" i="1"/>
  <c r="E63" i="1"/>
  <c r="E42" i="1"/>
  <c r="D48" i="1"/>
  <c r="C48" i="1"/>
  <c r="D45" i="1"/>
  <c r="C40" i="1"/>
  <c r="E68" i="1"/>
  <c r="E67" i="1"/>
  <c r="E66" i="1"/>
  <c r="E65" i="1"/>
  <c r="E62" i="1"/>
  <c r="E61" i="1"/>
  <c r="E59" i="1"/>
  <c r="E58" i="1"/>
  <c r="E57" i="1"/>
  <c r="E55" i="1"/>
  <c r="E54" i="1"/>
  <c r="E53" i="1"/>
  <c r="E52" i="1"/>
  <c r="E51" i="1"/>
  <c r="E50" i="1"/>
  <c r="E49" i="1"/>
  <c r="E46" i="1"/>
  <c r="E44" i="1"/>
  <c r="E43" i="1"/>
  <c r="E41" i="1"/>
  <c r="E39" i="1"/>
  <c r="E38" i="1"/>
  <c r="E37" i="1"/>
  <c r="E35" i="1"/>
  <c r="E34" i="1"/>
  <c r="D33" i="1"/>
  <c r="C33" i="1"/>
  <c r="G54" i="1"/>
  <c r="G68" i="1"/>
  <c r="G67" i="1"/>
  <c r="G66" i="1"/>
  <c r="G65" i="1"/>
  <c r="G64" i="1"/>
  <c r="G63" i="1"/>
  <c r="G62" i="1"/>
  <c r="G61" i="1"/>
  <c r="G59" i="1"/>
  <c r="G58" i="1"/>
  <c r="G57" i="1"/>
  <c r="G55" i="1"/>
  <c r="G53" i="1"/>
  <c r="G52" i="1"/>
  <c r="G51" i="1"/>
  <c r="G50" i="1"/>
  <c r="G49" i="1"/>
  <c r="G46" i="1"/>
  <c r="G44" i="1"/>
  <c r="G43" i="1"/>
  <c r="G39" i="1"/>
  <c r="G37" i="1"/>
  <c r="G35" i="1"/>
  <c r="G34" i="1"/>
  <c r="E19" i="1"/>
  <c r="G30" i="1"/>
  <c r="G29" i="1"/>
  <c r="G28" i="1"/>
  <c r="G27" i="1"/>
  <c r="G25" i="1"/>
  <c r="G24" i="1"/>
  <c r="G23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E29" i="1"/>
  <c r="E28" i="1"/>
  <c r="E27" i="1"/>
  <c r="E26" i="1"/>
  <c r="E25" i="1"/>
  <c r="E24" i="1"/>
  <c r="E23" i="1"/>
  <c r="E21" i="1"/>
  <c r="E20" i="1"/>
  <c r="E18" i="1"/>
  <c r="E17" i="1"/>
  <c r="E16" i="1"/>
  <c r="E14" i="1"/>
  <c r="E13" i="1"/>
  <c r="E12" i="1"/>
  <c r="E11" i="1"/>
  <c r="E10" i="1"/>
  <c r="E9" i="1"/>
  <c r="E8" i="1"/>
  <c r="F69" i="1" l="1"/>
  <c r="D69" i="1"/>
  <c r="G40" i="1"/>
  <c r="C69" i="1"/>
  <c r="G45" i="1"/>
  <c r="E48" i="1"/>
  <c r="E45" i="1"/>
  <c r="G48" i="1"/>
  <c r="G56" i="1"/>
  <c r="E56" i="1"/>
  <c r="E40" i="1"/>
  <c r="G33" i="1"/>
  <c r="E33" i="1"/>
  <c r="E69" i="1" l="1"/>
  <c r="G69" i="1"/>
</calcChain>
</file>

<file path=xl/sharedStrings.xml><?xml version="1.0" encoding="utf-8"?>
<sst xmlns="http://schemas.openxmlformats.org/spreadsheetml/2006/main" count="118" uniqueCount="113">
  <si>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</si>
  <si>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</si>
  <si>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</si>
  <si>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</si>
  <si>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</si>
  <si>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</si>
  <si>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</si>
  <si>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</si>
  <si>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</si>
  <si>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</si>
  <si>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</si>
  <si>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</si>
  <si>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</si>
  <si>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</si>
  <si>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</si>
  <si>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</si>
  <si>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</si>
  <si>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</si>
  <si>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</si>
  <si>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</si>
  <si>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</si>
  <si>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</si>
  <si>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</si>
  <si>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</si>
  <si>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</si>
  <si>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</si>
  <si>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Межбюджетные трансферты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</si>
  <si>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</si>
  <si>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</si>
  <si>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</si>
  <si>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</si>
  <si>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</si>
  <si>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</si>
  <si>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Налоги на совокупный доход</t>
  </si>
  <si>
    <t>Государственная пошлина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</si>
  <si>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</si>
  <si>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</si>
  <si>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</si>
  <si>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Прочие безвозмездные поступления в бюджет муниципального района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</si>
  <si>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</si>
  <si>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</si>
  <si>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</si>
  <si>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</si>
  <si>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</si>
  <si>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</si>
  <si>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</si>
  <si>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</si>
  <si>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</si>
  <si>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</si>
  <si>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</si>
  <si>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</si>
  <si>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</si>
  <si>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</si>
  <si>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</si>
  <si>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</si>
  <si>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</si>
  <si>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</si>
  <si>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</si>
  <si>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</si>
  <si>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</si>
  <si>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</si>
  <si>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</si>
  <si>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</si>
  <si>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</si>
  <si>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</si>
  <si>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</si>
  <si>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</si>
  <si>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</si>
  <si>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01 11</t>
  </si>
  <si>
    <t>04 05</t>
  </si>
  <si>
    <t>Резервный фонд</t>
  </si>
  <si>
    <t>Сельское хозяйство и рыболовство</t>
  </si>
  <si>
    <t xml:space="preserve">Начальник управления финансов                                                             Л.М. Кубаева </t>
  </si>
  <si>
    <t xml:space="preserve">                                            Сведения</t>
  </si>
  <si>
    <t>Жилищное хозяйство</t>
  </si>
  <si>
    <t>000 1 09 00000 00 0000 000</t>
  </si>
  <si>
    <t>Задолженность и перерасчеты по отмененным налогам,сборам и иным обязательным платежам</t>
  </si>
  <si>
    <t xml:space="preserve">% исполнения бюджета </t>
  </si>
  <si>
    <t>01 02</t>
  </si>
  <si>
    <t>07 03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</si>
  <si>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</si>
  <si>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</t>
  </si>
  <si>
    <t>04 06</t>
  </si>
  <si>
    <t>Водные ресурсы</t>
  </si>
  <si>
    <t>% испол. 2020г к 2019г</t>
  </si>
  <si>
    <t xml:space="preserve">Бюджетные назначения на 2020 год </t>
  </si>
  <si>
    <t xml:space="preserve"> 100 00000 00 0000 000</t>
  </si>
  <si>
    <t xml:space="preserve"> 1 01 00000 00 0000 000</t>
  </si>
  <si>
    <t xml:space="preserve"> 1 03 00000 00 0000 000</t>
  </si>
  <si>
    <t>1 05 00000 00 0000 000</t>
  </si>
  <si>
    <t xml:space="preserve"> 1 08 00000 00 0000 000</t>
  </si>
  <si>
    <t xml:space="preserve"> 1 11 00000 00 0000 000</t>
  </si>
  <si>
    <t xml:space="preserve"> 1 12 00000 00 0000 000</t>
  </si>
  <si>
    <t xml:space="preserve"> 1 13 00000 00 0000 000</t>
  </si>
  <si>
    <t xml:space="preserve"> 1 14 00000 00 0000 000</t>
  </si>
  <si>
    <t xml:space="preserve"> 1 16 00000 00 0000 000</t>
  </si>
  <si>
    <t xml:space="preserve"> 1 17 00000 00 0000 000</t>
  </si>
  <si>
    <t>2 00 00000 00 0000 000</t>
  </si>
  <si>
    <t xml:space="preserve"> 2 02 00000 00 0000 000</t>
  </si>
  <si>
    <t xml:space="preserve"> 2 02 15000 00 0000 000</t>
  </si>
  <si>
    <t xml:space="preserve"> 2 02 30000 00 0000 000</t>
  </si>
  <si>
    <t xml:space="preserve"> 2 02 20000 00 0000 000</t>
  </si>
  <si>
    <t xml:space="preserve"> 2 02 40000 00 0000 000</t>
  </si>
  <si>
    <t xml:space="preserve"> 2 07 00000 00 0000 000</t>
  </si>
  <si>
    <t xml:space="preserve"> 2 19 00000 00 0000 000</t>
  </si>
  <si>
    <t>Другие вопросы в области социальной политики</t>
  </si>
  <si>
    <t>05 02</t>
  </si>
  <si>
    <t>Коммунальное хозяйство</t>
  </si>
  <si>
    <t xml:space="preserve">     об исполнении доходной и расходной части бюджета Федоровского муниципального района на 01.10.2020 года</t>
  </si>
  <si>
    <t>Факт на 01.10.20г.</t>
  </si>
  <si>
    <t>Факт на 01.10.19г.</t>
  </si>
  <si>
    <t>01 05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</si>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</sst>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vertical="top" wrapText="1"/>
    </xf>
    <xf numFmtId="0" fontId="21" fillId="0" borderId="10" xfId="36" applyFont="1" applyBorder="1" applyAlignment="1">
      <alignment vertical="top"/>
    </xf>
    <xf numFmtId="0" fontId="21" fillId="0" borderId="10" xfId="36" applyFont="1" applyBorder="1" applyAlignment="1">
      <alignment vertical="top" wrapText="1"/>
    </xf>
    <xf numFmtId="0" fontId="22" fillId="24" borderId="10" xfId="36" applyFont="1" applyFill="1" applyBorder="1" applyAlignment="1"/>
    <xf numFmtId="165" fontId="22" fillId="24" borderId="10" xfId="36" applyNumberFormat="1" applyFont="1" applyFill="1" applyBorder="1" applyAlignment="1">
      <alignment horizontal="center"/>
    </xf>
    <xf numFmtId="0" fontId="23" fillId="24" borderId="10" xfId="36" applyFont="1" applyFill="1" applyBorder="1" applyAlignment="1">
      <alignment wrapText="1"/>
    </xf>
    <xf numFmtId="165" fontId="23" fillId="24" borderId="10" xfId="36" applyNumberFormat="1" applyFont="1" applyFill="1" applyBorder="1" applyAlignment="1">
      <alignment horizontal="center"/>
    </xf>
    <xf numFmtId="0" fontId="23" fillId="24" borderId="10" xfId="36" applyFont="1" applyFill="1" applyBorder="1" applyAlignment="1">
      <alignment vertical="top" wrapText="1"/>
    </xf>
    <xf numFmtId="165" fontId="23" fillId="24" borderId="10" xfId="36" applyNumberFormat="1" applyFont="1" applyFill="1" applyBorder="1" applyAlignment="1">
      <alignment horizontal="center" wrapText="1" shrinkToFit="1"/>
    </xf>
    <xf numFmtId="0" fontId="23" fillId="24" borderId="10" xfId="36" applyFont="1" applyFill="1" applyBorder="1" applyAlignment="1">
      <alignment vertical="top" wrapText="1" shrinkToFit="1"/>
    </xf>
    <xf numFmtId="0" fontId="19" fillId="0" borderId="0" xfId="36" applyFont="1" applyAlignment="1">
      <alignment vertical="top"/>
    </xf>
    <xf numFmtId="0" fontId="25" fillId="0" borderId="0" xfId="0" applyFont="1"/>
    <xf numFmtId="0" fontId="20" fillId="0" borderId="0" xfId="36" applyFont="1" applyFill="1" applyAlignment="1">
      <alignment horizontal="center" vertical="top"/>
    </xf>
    <xf numFmtId="0" fontId="23" fillId="0" borderId="10" xfId="0" applyFont="1" applyFill="1" applyBorder="1" applyAlignment="1">
      <alignment wrapText="1"/>
    </xf>
    <xf numFmtId="164" fontId="21" fillId="0" borderId="10" xfId="36" applyNumberFormat="1" applyFont="1" applyBorder="1" applyAlignment="1">
      <alignment horizontal="center" wrapText="1"/>
    </xf>
    <xf numFmtId="165" fontId="21" fillId="0" borderId="10" xfId="36" applyNumberFormat="1" applyFont="1" applyBorder="1" applyAlignment="1">
      <alignment horizontal="center" wrapText="1"/>
    </xf>
    <xf numFmtId="165" fontId="19" fillId="0" borderId="10" xfId="36" applyNumberFormat="1" applyFont="1" applyBorder="1" applyAlignment="1">
      <alignment horizontal="center" wrapText="1"/>
    </xf>
    <xf numFmtId="165" fontId="21" fillId="24" borderId="10" xfId="36" applyNumberFormat="1" applyFont="1" applyFill="1" applyBorder="1" applyAlignment="1">
      <alignment horizontal="center" wrapText="1"/>
    </xf>
    <xf numFmtId="165" fontId="19" fillId="24" borderId="10" xfId="36" applyNumberFormat="1" applyFont="1" applyFill="1" applyBorder="1" applyAlignment="1">
      <alignment horizontal="center" wrapText="1"/>
    </xf>
    <xf numFmtId="165" fontId="19" fillId="0" borderId="10" xfId="36" applyNumberFormat="1" applyFont="1" applyFill="1" applyBorder="1" applyAlignment="1">
      <alignment horizontal="center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horizontal="left" vertical="top" wrapText="1"/>
    </xf>
    <xf numFmtId="0" fontId="21" fillId="0" borderId="10" xfId="36" applyFont="1" applyFill="1" applyBorder="1" applyAlignment="1">
      <alignment vertical="top" wrapText="1"/>
    </xf>
    <xf numFmtId="0" fontId="21" fillId="0" borderId="10" xfId="36" applyFont="1" applyFill="1" applyBorder="1" applyAlignment="1">
      <alignment horizontal="left" vertical="top" wrapText="1"/>
    </xf>
    <xf numFmtId="165" fontId="21" fillId="0" borderId="10" xfId="36" applyNumberFormat="1" applyFont="1" applyFill="1" applyBorder="1" applyAlignment="1">
      <alignment horizontal="center" wrapText="1"/>
    </xf>
    <xf numFmtId="164" fontId="21" fillId="0" borderId="10" xfId="36" applyNumberFormat="1" applyFont="1" applyFill="1" applyBorder="1" applyAlignment="1">
      <alignment horizontal="center" wrapText="1"/>
    </xf>
    <xf numFmtId="0" fontId="19" fillId="0" borderId="10" xfId="36" applyFont="1" applyFill="1" applyBorder="1" applyAlignment="1">
      <alignment wrapText="1"/>
    </xf>
    <xf numFmtId="0" fontId="19" fillId="0" borderId="0" xfId="36" applyFont="1" applyFill="1" applyBorder="1" applyAlignment="1">
      <alignment wrapText="1"/>
    </xf>
    <xf numFmtId="0" fontId="19" fillId="0" borderId="10" xfId="36" applyFont="1" applyFill="1" applyBorder="1"/>
    <xf numFmtId="0" fontId="21" fillId="0" borderId="11" xfId="36" applyFont="1" applyFill="1" applyBorder="1" applyAlignment="1">
      <alignment vertical="top" wrapText="1"/>
    </xf>
    <xf numFmtId="0" fontId="19" fillId="0" borderId="0" xfId="36" applyFont="1" applyFill="1"/>
    <xf numFmtId="0" fontId="19" fillId="0" borderId="12" xfId="36" applyFont="1" applyFill="1" applyBorder="1" applyAlignment="1">
      <alignment wrapText="1"/>
    </xf>
    <xf numFmtId="0" fontId="19" fillId="0" borderId="14" xfId="36" applyFont="1" applyFill="1" applyBorder="1" applyAlignment="1">
      <alignment wrapText="1"/>
    </xf>
    <xf numFmtId="0" fontId="19" fillId="0" borderId="10" xfId="36" applyFont="1" applyFill="1" applyBorder="1" applyAlignment="1">
      <alignment horizontal="justify" wrapText="1"/>
    </xf>
    <xf numFmtId="0" fontId="21" fillId="0" borderId="10" xfId="36" applyFont="1" applyFill="1" applyBorder="1" applyAlignment="1">
      <alignment wrapText="1"/>
    </xf>
    <xf numFmtId="0" fontId="19" fillId="0" borderId="13" xfId="36" applyFont="1" applyFill="1" applyBorder="1" applyAlignment="1">
      <alignment vertical="top" wrapText="1"/>
    </xf>
    <xf numFmtId="0" fontId="19" fillId="0" borderId="0" xfId="36" applyFont="1" applyFill="1" applyAlignment="1">
      <alignment wrapText="1"/>
    </xf>
    <xf numFmtId="0" fontId="27" fillId="0" borderId="10" xfId="36" applyFont="1" applyBorder="1" applyAlignment="1">
      <alignment vertical="top" wrapText="1"/>
    </xf>
    <xf numFmtId="3" fontId="27" fillId="0" borderId="10" xfId="36" applyNumberFormat="1" applyFont="1" applyBorder="1" applyAlignment="1">
      <alignment vertical="top" wrapText="1"/>
    </xf>
    <xf numFmtId="1" fontId="28" fillId="24" borderId="10" xfId="36" applyNumberFormat="1" applyFont="1" applyFill="1" applyBorder="1" applyAlignment="1"/>
    <xf numFmtId="1" fontId="29" fillId="24" borderId="10" xfId="36" applyNumberFormat="1" applyFont="1" applyFill="1" applyBorder="1" applyAlignment="1"/>
    <xf numFmtId="1" fontId="29" fillId="24" borderId="10" xfId="36" applyNumberFormat="1" applyFont="1" applyFill="1" applyBorder="1" applyAlignment="1">
      <alignment wrapText="1" shrinkToFit="1"/>
    </xf>
    <xf numFmtId="0" fontId="19" fillId="0" borderId="10" xfId="36" applyFont="1" applyFill="1" applyBorder="1" applyAlignment="1">
      <alignment vertical="top" wrapText="1"/>
    </xf>
    <xf numFmtId="0" fontId="19" fillId="0" borderId="0" xfId="36" applyFont="1" applyAlignment="1">
      <alignment horizontal="center" vertical="top"/>
    </xf>
    <xf numFmtId="0" fontId="24" fillId="0" borderId="0" xfId="36" applyFont="1" applyAlignment="1">
      <alignment vertical="top"/>
    </xf>
    <xf numFmtId="0" fontId="19" fillId="0" borderId="10" xfId="36" applyFont="1" applyBorder="1" applyAlignment="1">
      <alignment horizontal="center" vertical="top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0" xfId="36" applyFont="1" applyAlignment="1">
      <alignment horizontal="left" vertical="top"/>
    </xf>
    <xf numFmtId="0" fontId="19" fillId="24" borderId="10" xfId="36" applyFont="1" applyFill="1" applyBorder="1" applyAlignment="1">
      <alignment horizontal="center" vertical="top" wrapText="1"/>
    </xf>
    <xf numFmtId="0" fontId="20" fillId="0" borderId="0" xfId="36" applyFont="1" applyFill="1" applyAlignment="1">
      <alignment horizontal="center" vertical="top" wrapText="1"/>
    </xf>
    <xf numFmtId="0" fontId="0" fillId="0" borderId="0" xfId="0" applyAlignment="1">
      <alignment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6"/>
  <sheetViews>
    <sheetView tabSelected="1" topLeftCell="A40" workbookViewId="0">
      <selection activeCell="F70" sqref="F70"/>
    </sheetView>
  </sheetViews>
  <sheetFormatPr defaultRowHeight="12.75" x14ac:dyDescent="0.2"/>
  <cols>
    <col min="1" max="1" width="18" customWidth="1"/>
    <col min="2" max="2" width="25.42578125" customWidth="1"/>
    <col min="3" max="3" width="10.85546875" customWidth="1"/>
    <col min="4" max="4" width="9" customWidth="1"/>
    <col min="5" max="5" width="7" customWidth="1"/>
    <col min="6" max="6" width="9.5703125" customWidth="1"/>
    <col min="7" max="7" width="7.85546875" customWidth="1"/>
  </cols>
  <sheetData>
    <row r="3" spans="1:7" ht="20.25" x14ac:dyDescent="0.2">
      <c r="A3" s="1"/>
      <c r="B3" s="53" t="s">
        <v>73</v>
      </c>
      <c r="C3" s="53"/>
      <c r="D3" s="53"/>
      <c r="E3" s="53"/>
      <c r="F3" s="1"/>
      <c r="G3" s="2"/>
    </row>
    <row r="4" spans="1:7" ht="47.25" customHeight="1" x14ac:dyDescent="0.2">
      <c r="A4" s="55" t="s">
        <v>108</v>
      </c>
      <c r="B4" s="55"/>
      <c r="C4" s="55"/>
      <c r="D4" s="55"/>
      <c r="E4" s="55"/>
      <c r="F4" s="55"/>
      <c r="G4" s="56"/>
    </row>
    <row r="5" spans="1:7" ht="18.75" x14ac:dyDescent="0.2">
      <c r="A5" s="16"/>
      <c r="B5" s="16"/>
      <c r="C5" s="16"/>
      <c r="D5" s="16"/>
      <c r="E5" s="16"/>
      <c r="F5" s="16"/>
      <c r="G5" s="14" t="s">
        <v>23</v>
      </c>
    </row>
    <row r="6" spans="1:7" ht="12.75" customHeight="1" x14ac:dyDescent="0.2">
      <c r="A6" s="50"/>
      <c r="B6" s="51"/>
      <c r="C6" s="52" t="s">
        <v>85</v>
      </c>
      <c r="D6" s="54" t="s">
        <v>109</v>
      </c>
      <c r="E6" s="52" t="s">
        <v>77</v>
      </c>
      <c r="F6" s="54" t="s">
        <v>110</v>
      </c>
      <c r="G6" s="49" t="s">
        <v>84</v>
      </c>
    </row>
    <row r="7" spans="1:7" ht="48" customHeight="1" x14ac:dyDescent="0.2">
      <c r="A7" s="50"/>
      <c r="B7" s="51"/>
      <c r="C7" s="52"/>
      <c r="D7" s="54"/>
      <c r="E7" s="52"/>
      <c r="F7" s="54"/>
      <c r="G7" s="49"/>
    </row>
    <row r="8" spans="1:7" x14ac:dyDescent="0.2">
      <c r="A8" s="3"/>
      <c r="B8" s="5" t="s">
        <v>0</v>
      </c>
      <c r="C8" s="19">
        <v>396357.5</v>
      </c>
      <c r="D8" s="21">
        <v>291753.5</v>
      </c>
      <c r="E8" s="18">
        <f>D8/C8%</f>
        <v>73.608673987498662</v>
      </c>
      <c r="F8" s="21">
        <v>254969.7</v>
      </c>
      <c r="G8" s="18">
        <f>D8/F8%</f>
        <v>114.42673384327628</v>
      </c>
    </row>
    <row r="9" spans="1:7" ht="25.5" x14ac:dyDescent="0.2">
      <c r="A9" s="41" t="s">
        <v>86</v>
      </c>
      <c r="B9" s="6" t="s">
        <v>1</v>
      </c>
      <c r="C9" s="19">
        <v>59528.7</v>
      </c>
      <c r="D9" s="21">
        <v>40139.800000000003</v>
      </c>
      <c r="E9" s="18">
        <f t="shared" ref="E9:E69" si="0">D9/C9%</f>
        <v>67.42932400673962</v>
      </c>
      <c r="F9" s="21">
        <v>41477.300000000003</v>
      </c>
      <c r="G9" s="18">
        <f t="shared" ref="G9:G30" si="1">D9/F9%</f>
        <v>96.775344586074795</v>
      </c>
    </row>
    <row r="10" spans="1:7" x14ac:dyDescent="0.2">
      <c r="A10" s="41"/>
      <c r="B10" s="6" t="s">
        <v>2</v>
      </c>
      <c r="C10" s="19">
        <v>54531.7</v>
      </c>
      <c r="D10" s="21">
        <v>38185.300000000003</v>
      </c>
      <c r="E10" s="18">
        <f t="shared" si="0"/>
        <v>70.024041062354556</v>
      </c>
      <c r="F10" s="21">
        <v>37028.800000000003</v>
      </c>
      <c r="G10" s="18">
        <f t="shared" si="1"/>
        <v>103.12324460960119</v>
      </c>
    </row>
    <row r="11" spans="1:7" ht="25.5" x14ac:dyDescent="0.2">
      <c r="A11" s="41" t="s">
        <v>87</v>
      </c>
      <c r="B11" s="4" t="s">
        <v>3</v>
      </c>
      <c r="C11" s="20">
        <v>29606.2</v>
      </c>
      <c r="D11" s="22">
        <v>20552</v>
      </c>
      <c r="E11" s="18">
        <f t="shared" si="0"/>
        <v>69.417892198255771</v>
      </c>
      <c r="F11" s="22">
        <v>19611.900000000001</v>
      </c>
      <c r="G11" s="18">
        <f t="shared" si="1"/>
        <v>104.79351822108005</v>
      </c>
    </row>
    <row r="12" spans="1:7" ht="22.5" x14ac:dyDescent="0.2">
      <c r="A12" s="41" t="s">
        <v>88</v>
      </c>
      <c r="B12" s="4" t="s">
        <v>32</v>
      </c>
      <c r="C12" s="20">
        <v>14480</v>
      </c>
      <c r="D12" s="22">
        <v>8120.5</v>
      </c>
      <c r="E12" s="18">
        <f t="shared" si="0"/>
        <v>56.080801104972373</v>
      </c>
      <c r="F12" s="22">
        <v>11329.6</v>
      </c>
      <c r="G12" s="18">
        <f t="shared" si="1"/>
        <v>71.675081203219875</v>
      </c>
    </row>
    <row r="13" spans="1:7" x14ac:dyDescent="0.2">
      <c r="A13" s="41" t="s">
        <v>89</v>
      </c>
      <c r="B13" s="4" t="s">
        <v>33</v>
      </c>
      <c r="C13" s="20">
        <v>8696.5</v>
      </c>
      <c r="D13" s="22">
        <v>7763.8</v>
      </c>
      <c r="E13" s="18">
        <f t="shared" si="0"/>
        <v>89.274995687920423</v>
      </c>
      <c r="F13" s="22">
        <v>4924.3</v>
      </c>
      <c r="G13" s="18">
        <f t="shared" si="1"/>
        <v>157.66301809394227</v>
      </c>
    </row>
    <row r="14" spans="1:7" ht="22.5" x14ac:dyDescent="0.2">
      <c r="A14" s="41" t="s">
        <v>90</v>
      </c>
      <c r="B14" s="4" t="s">
        <v>34</v>
      </c>
      <c r="C14" s="20">
        <v>1749</v>
      </c>
      <c r="D14" s="22">
        <v>1749</v>
      </c>
      <c r="E14" s="18">
        <f t="shared" si="0"/>
        <v>100.00000000000001</v>
      </c>
      <c r="F14" s="22">
        <v>1163</v>
      </c>
      <c r="G14" s="18">
        <f t="shared" si="1"/>
        <v>150.38693035253652</v>
      </c>
    </row>
    <row r="15" spans="1:7" ht="51" hidden="1" x14ac:dyDescent="0.2">
      <c r="A15" s="41" t="s">
        <v>75</v>
      </c>
      <c r="B15" s="17" t="s">
        <v>76</v>
      </c>
      <c r="C15" s="20"/>
      <c r="D15" s="22"/>
      <c r="E15" s="18"/>
      <c r="F15" s="22"/>
      <c r="G15" s="18"/>
    </row>
    <row r="16" spans="1:7" x14ac:dyDescent="0.2">
      <c r="A16" s="41"/>
      <c r="B16" s="6" t="s">
        <v>4</v>
      </c>
      <c r="C16" s="19">
        <v>4997</v>
      </c>
      <c r="D16" s="19">
        <v>1954.5</v>
      </c>
      <c r="E16" s="18">
        <f t="shared" si="0"/>
        <v>39.113468080848513</v>
      </c>
      <c r="F16" s="19">
        <v>4448.5</v>
      </c>
      <c r="G16" s="18">
        <f t="shared" si="1"/>
        <v>43.936158255591771</v>
      </c>
    </row>
    <row r="17" spans="1:7" ht="38.25" customHeight="1" x14ac:dyDescent="0.2">
      <c r="A17" s="42" t="s">
        <v>91</v>
      </c>
      <c r="B17" s="4" t="s">
        <v>5</v>
      </c>
      <c r="C17" s="20">
        <v>1958.6</v>
      </c>
      <c r="D17" s="22">
        <v>1317.5</v>
      </c>
      <c r="E17" s="18">
        <f t="shared" si="0"/>
        <v>67.267435923618919</v>
      </c>
      <c r="F17" s="22">
        <v>1562.6</v>
      </c>
      <c r="G17" s="18">
        <f t="shared" si="1"/>
        <v>84.314603865352623</v>
      </c>
    </row>
    <row r="18" spans="1:7" ht="29.25" customHeight="1" x14ac:dyDescent="0.2">
      <c r="A18" s="41" t="s">
        <v>92</v>
      </c>
      <c r="B18" s="4" t="s">
        <v>6</v>
      </c>
      <c r="C18" s="20">
        <v>403.8</v>
      </c>
      <c r="D18" s="22">
        <v>390.9</v>
      </c>
      <c r="E18" s="18">
        <f t="shared" si="0"/>
        <v>96.805349182763734</v>
      </c>
      <c r="F18" s="22">
        <v>273.2</v>
      </c>
      <c r="G18" s="18">
        <f t="shared" si="1"/>
        <v>143.08199121522694</v>
      </c>
    </row>
    <row r="19" spans="1:7" ht="27.75" customHeight="1" x14ac:dyDescent="0.2">
      <c r="A19" s="41" t="s">
        <v>93</v>
      </c>
      <c r="B19" s="4" t="s">
        <v>7</v>
      </c>
      <c r="C19" s="20">
        <v>24.4</v>
      </c>
      <c r="D19" s="22">
        <v>24.4</v>
      </c>
      <c r="E19" s="18">
        <f t="shared" si="0"/>
        <v>100</v>
      </c>
      <c r="F19" s="22">
        <v>1179.9000000000001</v>
      </c>
      <c r="G19" s="18">
        <f t="shared" si="1"/>
        <v>2.0679718620222047</v>
      </c>
    </row>
    <row r="20" spans="1:7" ht="27.75" customHeight="1" x14ac:dyDescent="0.2">
      <c r="A20" s="41" t="s">
        <v>94</v>
      </c>
      <c r="B20" s="4" t="s">
        <v>35</v>
      </c>
      <c r="C20" s="20">
        <v>1243.0999999999999</v>
      </c>
      <c r="D20" s="22">
        <v>-165.8</v>
      </c>
      <c r="E20" s="18">
        <f t="shared" si="0"/>
        <v>-13.337623682728664</v>
      </c>
      <c r="F20" s="22">
        <v>143.19999999999999</v>
      </c>
      <c r="G20" s="18">
        <f t="shared" si="1"/>
        <v>-115.78212290502795</v>
      </c>
    </row>
    <row r="21" spans="1:7" ht="16.5" customHeight="1" x14ac:dyDescent="0.2">
      <c r="A21" s="41" t="s">
        <v>95</v>
      </c>
      <c r="B21" s="4" t="s">
        <v>8</v>
      </c>
      <c r="C21" s="20">
        <v>1367.1</v>
      </c>
      <c r="D21" s="22">
        <v>385.4</v>
      </c>
      <c r="E21" s="18">
        <f t="shared" si="0"/>
        <v>28.191061370784873</v>
      </c>
      <c r="F21" s="22">
        <v>1289.5999999999999</v>
      </c>
      <c r="G21" s="18">
        <f t="shared" si="1"/>
        <v>29.885235732009924</v>
      </c>
    </row>
    <row r="22" spans="1:7" ht="22.5" x14ac:dyDescent="0.2">
      <c r="A22" s="41" t="s">
        <v>96</v>
      </c>
      <c r="B22" s="4" t="s">
        <v>9</v>
      </c>
      <c r="C22" s="20"/>
      <c r="D22" s="22"/>
      <c r="E22" s="18"/>
      <c r="F22" s="22"/>
      <c r="G22" s="18"/>
    </row>
    <row r="23" spans="1:7" x14ac:dyDescent="0.2">
      <c r="A23" s="43" t="s">
        <v>97</v>
      </c>
      <c r="B23" s="7" t="s">
        <v>10</v>
      </c>
      <c r="C23" s="8">
        <v>336828.8</v>
      </c>
      <c r="D23" s="8">
        <v>251613.7</v>
      </c>
      <c r="E23" s="18">
        <f t="shared" si="0"/>
        <v>74.700767867830777</v>
      </c>
      <c r="F23" s="8">
        <v>213492.4</v>
      </c>
      <c r="G23" s="18">
        <f t="shared" si="1"/>
        <v>117.85604546110307</v>
      </c>
    </row>
    <row r="24" spans="1:7" ht="52.5" customHeight="1" x14ac:dyDescent="0.2">
      <c r="A24" s="44" t="s">
        <v>98</v>
      </c>
      <c r="B24" s="9" t="s">
        <v>36</v>
      </c>
      <c r="C24" s="10">
        <v>326853.5</v>
      </c>
      <c r="D24" s="10">
        <v>250613.7</v>
      </c>
      <c r="E24" s="18">
        <f t="shared" si="0"/>
        <v>76.674626399900873</v>
      </c>
      <c r="F24" s="10">
        <v>212529</v>
      </c>
      <c r="G24" s="18">
        <f t="shared" si="1"/>
        <v>117.91976624366558</v>
      </c>
    </row>
    <row r="25" spans="1:7" ht="44.25" customHeight="1" x14ac:dyDescent="0.2">
      <c r="A25" s="44" t="s">
        <v>99</v>
      </c>
      <c r="B25" s="9" t="s">
        <v>29</v>
      </c>
      <c r="C25" s="10">
        <v>83525.3</v>
      </c>
      <c r="D25" s="23">
        <v>64493.2</v>
      </c>
      <c r="E25" s="18">
        <f t="shared" si="0"/>
        <v>77.213969898940789</v>
      </c>
      <c r="F25" s="23">
        <v>55785</v>
      </c>
      <c r="G25" s="18">
        <f t="shared" si="1"/>
        <v>115.61028950434704</v>
      </c>
    </row>
    <row r="26" spans="1:7" ht="47.25" customHeight="1" x14ac:dyDescent="0.2">
      <c r="A26" s="44" t="s">
        <v>101</v>
      </c>
      <c r="B26" s="11" t="s">
        <v>25</v>
      </c>
      <c r="C26" s="12">
        <v>47964.5</v>
      </c>
      <c r="D26" s="22">
        <v>34574</v>
      </c>
      <c r="E26" s="18">
        <f t="shared" si="0"/>
        <v>72.082477665773652</v>
      </c>
      <c r="F26" s="22">
        <v>10268.5</v>
      </c>
      <c r="G26" s="18">
        <f t="shared" si="1"/>
        <v>336.69961532843161</v>
      </c>
    </row>
    <row r="27" spans="1:7" ht="39" customHeight="1" x14ac:dyDescent="0.2">
      <c r="A27" s="44" t="s">
        <v>100</v>
      </c>
      <c r="B27" s="9" t="s">
        <v>24</v>
      </c>
      <c r="C27" s="10">
        <v>179462.39999999999</v>
      </c>
      <c r="D27" s="23">
        <v>140341.5</v>
      </c>
      <c r="E27" s="18">
        <f t="shared" si="0"/>
        <v>78.201060500695405</v>
      </c>
      <c r="F27" s="23">
        <v>131859.79999999999</v>
      </c>
      <c r="G27" s="18">
        <f t="shared" si="1"/>
        <v>106.43236225142159</v>
      </c>
    </row>
    <row r="28" spans="1:7" ht="17.25" customHeight="1" x14ac:dyDescent="0.2">
      <c r="A28" s="45" t="s">
        <v>102</v>
      </c>
      <c r="B28" s="13" t="s">
        <v>37</v>
      </c>
      <c r="C28" s="12">
        <v>15901.3</v>
      </c>
      <c r="D28" s="23">
        <v>11204.7</v>
      </c>
      <c r="E28" s="18">
        <f t="shared" si="0"/>
        <v>70.464050109110573</v>
      </c>
      <c r="F28" s="23">
        <v>15646.3</v>
      </c>
      <c r="G28" s="18">
        <f t="shared" si="1"/>
        <v>71.612457897394279</v>
      </c>
    </row>
    <row r="29" spans="1:7" ht="26.25" customHeight="1" x14ac:dyDescent="0.2">
      <c r="A29" s="45" t="s">
        <v>103</v>
      </c>
      <c r="B29" s="13" t="s">
        <v>38</v>
      </c>
      <c r="C29" s="12">
        <v>9975.2999999999993</v>
      </c>
      <c r="D29" s="23">
        <v>1000</v>
      </c>
      <c r="E29" s="18">
        <f t="shared" si="0"/>
        <v>10.024761160065363</v>
      </c>
      <c r="F29" s="23">
        <v>1210.2</v>
      </c>
      <c r="G29" s="18">
        <f t="shared" si="1"/>
        <v>82.630970087588821</v>
      </c>
    </row>
    <row r="30" spans="1:7" ht="63" customHeight="1" x14ac:dyDescent="0.2">
      <c r="A30" s="45" t="s">
        <v>104</v>
      </c>
      <c r="B30" s="13" t="s">
        <v>39</v>
      </c>
      <c r="C30" s="12"/>
      <c r="D30" s="22"/>
      <c r="E30" s="18"/>
      <c r="F30" s="22"/>
      <c r="G30" s="18" t="e">
        <f t="shared" si="1"/>
        <v>#DIV/0!</v>
      </c>
    </row>
    <row r="31" spans="1:7" ht="12.75" customHeight="1" x14ac:dyDescent="0.2">
      <c r="A31" s="25"/>
      <c r="B31" s="26" t="s">
        <v>11</v>
      </c>
      <c r="C31" s="52" t="s">
        <v>85</v>
      </c>
      <c r="D31" s="52" t="s">
        <v>109</v>
      </c>
      <c r="E31" s="52" t="s">
        <v>77</v>
      </c>
      <c r="F31" s="52" t="s">
        <v>110</v>
      </c>
      <c r="G31" s="52" t="s">
        <v>84</v>
      </c>
    </row>
    <row r="32" spans="1:7" ht="26.25" customHeight="1" x14ac:dyDescent="0.2">
      <c r="A32" s="25"/>
      <c r="B32" s="26"/>
      <c r="C32" s="52"/>
      <c r="D32" s="52"/>
      <c r="E32" s="52"/>
      <c r="F32" s="52"/>
      <c r="G32" s="52"/>
    </row>
    <row r="33" spans="1:7" ht="25.5" x14ac:dyDescent="0.2">
      <c r="A33" s="27" t="s">
        <v>21</v>
      </c>
      <c r="B33" s="26" t="s">
        <v>12</v>
      </c>
      <c r="C33" s="28">
        <f>SUM(C34:C39)</f>
        <v>54915</v>
      </c>
      <c r="D33" s="28">
        <f>SUM(D34:D39)</f>
        <v>41040.5</v>
      </c>
      <c r="E33" s="29">
        <f t="shared" si="0"/>
        <v>74.734589820631882</v>
      </c>
      <c r="F33" s="28">
        <f>SUM(F34:F39)</f>
        <v>34592.199999999997</v>
      </c>
      <c r="G33" s="29">
        <f t="shared" ref="G33:G68" si="2">D33/F33%</f>
        <v>118.64090748781518</v>
      </c>
    </row>
    <row r="34" spans="1:7" ht="63.75" x14ac:dyDescent="0.2">
      <c r="A34" s="25" t="s">
        <v>78</v>
      </c>
      <c r="B34" s="24" t="s">
        <v>80</v>
      </c>
      <c r="C34" s="23">
        <v>2750.6</v>
      </c>
      <c r="D34" s="23">
        <v>2165.5</v>
      </c>
      <c r="E34" s="29">
        <f t="shared" si="0"/>
        <v>78.728277466734525</v>
      </c>
      <c r="F34" s="23">
        <v>1764.6</v>
      </c>
      <c r="G34" s="29">
        <f t="shared" si="2"/>
        <v>122.71902980845516</v>
      </c>
    </row>
    <row r="35" spans="1:7" ht="78" customHeight="1" x14ac:dyDescent="0.2">
      <c r="A35" s="25" t="s">
        <v>40</v>
      </c>
      <c r="B35" s="30" t="s">
        <v>41</v>
      </c>
      <c r="C35" s="23">
        <v>6889.4</v>
      </c>
      <c r="D35" s="23">
        <v>6115.9</v>
      </c>
      <c r="E35" s="29">
        <f t="shared" si="0"/>
        <v>88.772607193659837</v>
      </c>
      <c r="F35" s="23">
        <v>4280</v>
      </c>
      <c r="G35" s="29">
        <f t="shared" si="2"/>
        <v>142.89485981308411</v>
      </c>
    </row>
    <row r="36" spans="1:7" ht="18" customHeight="1" x14ac:dyDescent="0.2">
      <c r="A36" s="25" t="s">
        <v>111</v>
      </c>
      <c r="B36" s="30" t="s">
        <v>112</v>
      </c>
      <c r="C36" s="23">
        <v>2.8</v>
      </c>
      <c r="D36" s="23"/>
      <c r="E36" s="29"/>
      <c r="F36" s="23"/>
      <c r="G36" s="29"/>
    </row>
    <row r="37" spans="1:7" ht="52.5" customHeight="1" x14ac:dyDescent="0.2">
      <c r="A37" s="25" t="s">
        <v>42</v>
      </c>
      <c r="B37" s="30" t="s">
        <v>43</v>
      </c>
      <c r="C37" s="23">
        <v>6752</v>
      </c>
      <c r="D37" s="23">
        <v>5308.9</v>
      </c>
      <c r="E37" s="29">
        <f t="shared" si="0"/>
        <v>78.627073459715632</v>
      </c>
      <c r="F37" s="23">
        <v>4932.8</v>
      </c>
      <c r="G37" s="29">
        <f t="shared" si="2"/>
        <v>107.62447291599091</v>
      </c>
    </row>
    <row r="38" spans="1:7" x14ac:dyDescent="0.2">
      <c r="A38" s="25" t="s">
        <v>68</v>
      </c>
      <c r="B38" s="31" t="s">
        <v>70</v>
      </c>
      <c r="C38" s="23">
        <v>140</v>
      </c>
      <c r="D38" s="23"/>
      <c r="E38" s="29">
        <f t="shared" si="0"/>
        <v>0</v>
      </c>
      <c r="F38" s="23"/>
      <c r="G38" s="29"/>
    </row>
    <row r="39" spans="1:7" x14ac:dyDescent="0.2">
      <c r="A39" s="25" t="s">
        <v>44</v>
      </c>
      <c r="B39" s="32" t="s">
        <v>45</v>
      </c>
      <c r="C39" s="23">
        <v>38380.199999999997</v>
      </c>
      <c r="D39" s="23">
        <v>27450.2</v>
      </c>
      <c r="E39" s="29">
        <f t="shared" si="0"/>
        <v>71.521774248180066</v>
      </c>
      <c r="F39" s="23">
        <v>23614.799999999999</v>
      </c>
      <c r="G39" s="29">
        <f t="shared" si="2"/>
        <v>116.24150956180023</v>
      </c>
    </row>
    <row r="40" spans="1:7" x14ac:dyDescent="0.2">
      <c r="A40" s="27" t="s">
        <v>20</v>
      </c>
      <c r="B40" s="33" t="s">
        <v>13</v>
      </c>
      <c r="C40" s="28">
        <f>SUM(C41:C44)</f>
        <v>34464.400000000001</v>
      </c>
      <c r="D40" s="28">
        <f>SUM(D41:D44)</f>
        <v>21570.7</v>
      </c>
      <c r="E40" s="29">
        <f t="shared" si="0"/>
        <v>62.588352038625366</v>
      </c>
      <c r="F40" s="28">
        <f>SUM(F41:F44)</f>
        <v>15468.099999999999</v>
      </c>
      <c r="G40" s="29">
        <f t="shared" si="2"/>
        <v>139.45280933016986</v>
      </c>
    </row>
    <row r="41" spans="1:7" ht="25.5" x14ac:dyDescent="0.2">
      <c r="A41" s="25" t="s">
        <v>69</v>
      </c>
      <c r="B41" s="30" t="s">
        <v>71</v>
      </c>
      <c r="C41" s="23">
        <v>147.5</v>
      </c>
      <c r="D41" s="23"/>
      <c r="E41" s="29">
        <f t="shared" si="0"/>
        <v>0</v>
      </c>
      <c r="F41" s="23"/>
      <c r="G41" s="29"/>
    </row>
    <row r="42" spans="1:7" x14ac:dyDescent="0.2">
      <c r="A42" s="25" t="s">
        <v>82</v>
      </c>
      <c r="B42" s="30" t="s">
        <v>83</v>
      </c>
      <c r="C42" s="23">
        <v>4316.5</v>
      </c>
      <c r="D42" s="23">
        <v>4316.5</v>
      </c>
      <c r="E42" s="29">
        <f t="shared" si="0"/>
        <v>100</v>
      </c>
      <c r="F42" s="23">
        <v>12678.9</v>
      </c>
      <c r="G42" s="29"/>
    </row>
    <row r="43" spans="1:7" x14ac:dyDescent="0.2">
      <c r="A43" s="25" t="s">
        <v>46</v>
      </c>
      <c r="B43" s="32" t="s">
        <v>47</v>
      </c>
      <c r="C43" s="23">
        <v>29765.4</v>
      </c>
      <c r="D43" s="23">
        <v>17254.2</v>
      </c>
      <c r="E43" s="29">
        <f t="shared" si="0"/>
        <v>57.967304319780688</v>
      </c>
      <c r="F43" s="23">
        <v>2494.1999999999998</v>
      </c>
      <c r="G43" s="29">
        <f t="shared" si="2"/>
        <v>691.7729131585279</v>
      </c>
    </row>
    <row r="44" spans="1:7" x14ac:dyDescent="0.2">
      <c r="A44" s="25" t="s">
        <v>48</v>
      </c>
      <c r="B44" s="34" t="s">
        <v>49</v>
      </c>
      <c r="C44" s="23">
        <v>235</v>
      </c>
      <c r="D44" s="23"/>
      <c r="E44" s="29">
        <f t="shared" si="0"/>
        <v>0</v>
      </c>
      <c r="F44" s="23">
        <v>295</v>
      </c>
      <c r="G44" s="29">
        <f t="shared" si="2"/>
        <v>0</v>
      </c>
    </row>
    <row r="45" spans="1:7" ht="25.5" x14ac:dyDescent="0.2">
      <c r="A45" s="27" t="s">
        <v>19</v>
      </c>
      <c r="B45" s="26" t="s">
        <v>14</v>
      </c>
      <c r="C45" s="28">
        <f>SUM(C46:C47)</f>
        <v>693.3</v>
      </c>
      <c r="D45" s="28">
        <f>SUM(D46:D46)</f>
        <v>45.2</v>
      </c>
      <c r="E45" s="29">
        <f t="shared" si="0"/>
        <v>6.5195442088561952</v>
      </c>
      <c r="F45" s="28">
        <f>SUM(F46:F46)</f>
        <v>34.9</v>
      </c>
      <c r="G45" s="29">
        <f t="shared" si="2"/>
        <v>129.51289398280804</v>
      </c>
    </row>
    <row r="46" spans="1:7" x14ac:dyDescent="0.2">
      <c r="A46" s="25" t="s">
        <v>50</v>
      </c>
      <c r="B46" s="24" t="s">
        <v>74</v>
      </c>
      <c r="C46" s="23">
        <v>74.8</v>
      </c>
      <c r="D46" s="23">
        <v>45.2</v>
      </c>
      <c r="E46" s="29">
        <f t="shared" si="0"/>
        <v>60.427807486631018</v>
      </c>
      <c r="F46" s="23">
        <v>34.9</v>
      </c>
      <c r="G46" s="29">
        <f t="shared" si="2"/>
        <v>129.51289398280804</v>
      </c>
    </row>
    <row r="47" spans="1:7" x14ac:dyDescent="0.2">
      <c r="A47" s="25" t="s">
        <v>106</v>
      </c>
      <c r="B47" s="46" t="s">
        <v>107</v>
      </c>
      <c r="C47" s="23">
        <v>618.5</v>
      </c>
      <c r="D47" s="23"/>
      <c r="E47" s="29"/>
      <c r="F47" s="23"/>
      <c r="G47" s="29"/>
    </row>
    <row r="48" spans="1:7" x14ac:dyDescent="0.2">
      <c r="A48" s="27" t="s">
        <v>18</v>
      </c>
      <c r="B48" s="26" t="s">
        <v>15</v>
      </c>
      <c r="C48" s="28">
        <f>SUM(C49:C53)</f>
        <v>259034.6</v>
      </c>
      <c r="D48" s="28">
        <f>SUM(D49:D53)</f>
        <v>186861</v>
      </c>
      <c r="E48" s="29">
        <f t="shared" si="0"/>
        <v>72.137467349921593</v>
      </c>
      <c r="F48" s="28">
        <f>SUM(F49:F53)</f>
        <v>174082.6</v>
      </c>
      <c r="G48" s="29">
        <f t="shared" si="2"/>
        <v>107.34042345415337</v>
      </c>
    </row>
    <row r="49" spans="1:7" x14ac:dyDescent="0.2">
      <c r="A49" s="25" t="s">
        <v>51</v>
      </c>
      <c r="B49" s="34" t="s">
        <v>52</v>
      </c>
      <c r="C49" s="23">
        <v>51324.1</v>
      </c>
      <c r="D49" s="23">
        <v>34497</v>
      </c>
      <c r="E49" s="29">
        <f t="shared" si="0"/>
        <v>67.214037849665175</v>
      </c>
      <c r="F49" s="23">
        <v>37492.9</v>
      </c>
      <c r="G49" s="29">
        <f t="shared" si="2"/>
        <v>92.009420450271904</v>
      </c>
    </row>
    <row r="50" spans="1:7" x14ac:dyDescent="0.2">
      <c r="A50" s="25" t="s">
        <v>53</v>
      </c>
      <c r="B50" s="35" t="s">
        <v>54</v>
      </c>
      <c r="C50" s="23">
        <v>188628.5</v>
      </c>
      <c r="D50" s="23">
        <v>141209.5</v>
      </c>
      <c r="E50" s="29">
        <f t="shared" si="0"/>
        <v>74.861168911378712</v>
      </c>
      <c r="F50" s="23">
        <v>124953.9</v>
      </c>
      <c r="G50" s="29">
        <f t="shared" si="2"/>
        <v>113.00927782166063</v>
      </c>
    </row>
    <row r="51" spans="1:7" x14ac:dyDescent="0.2">
      <c r="A51" s="25" t="s">
        <v>79</v>
      </c>
      <c r="B51" s="36" t="s">
        <v>81</v>
      </c>
      <c r="C51" s="23">
        <v>11858.3</v>
      </c>
      <c r="D51" s="23">
        <v>6608.9</v>
      </c>
      <c r="E51" s="29">
        <f t="shared" si="0"/>
        <v>55.732271910813523</v>
      </c>
      <c r="F51" s="23">
        <v>7033.7</v>
      </c>
      <c r="G51" s="29">
        <f t="shared" si="2"/>
        <v>93.960504428679059</v>
      </c>
    </row>
    <row r="52" spans="1:7" ht="25.5" x14ac:dyDescent="0.2">
      <c r="A52" s="25" t="s">
        <v>55</v>
      </c>
      <c r="B52" s="30" t="s">
        <v>56</v>
      </c>
      <c r="C52" s="23"/>
      <c r="D52" s="23"/>
      <c r="E52" s="29" t="e">
        <f t="shared" si="0"/>
        <v>#DIV/0!</v>
      </c>
      <c r="F52" s="23">
        <v>280.39999999999998</v>
      </c>
      <c r="G52" s="29">
        <f t="shared" si="2"/>
        <v>0</v>
      </c>
    </row>
    <row r="53" spans="1:7" ht="27" customHeight="1" x14ac:dyDescent="0.2">
      <c r="A53" s="25" t="s">
        <v>57</v>
      </c>
      <c r="B53" s="37" t="s">
        <v>58</v>
      </c>
      <c r="C53" s="23">
        <v>7223.7</v>
      </c>
      <c r="D53" s="23">
        <v>4545.6000000000004</v>
      </c>
      <c r="E53" s="29">
        <f t="shared" si="0"/>
        <v>62.926201254204919</v>
      </c>
      <c r="F53" s="23">
        <v>4321.7</v>
      </c>
      <c r="G53" s="29">
        <f t="shared" si="2"/>
        <v>105.18083161718769</v>
      </c>
    </row>
    <row r="54" spans="1:7" x14ac:dyDescent="0.2">
      <c r="A54" s="27" t="s">
        <v>22</v>
      </c>
      <c r="B54" s="38" t="s">
        <v>59</v>
      </c>
      <c r="C54" s="28">
        <v>42301.2</v>
      </c>
      <c r="D54" s="28">
        <v>26920.1</v>
      </c>
      <c r="E54" s="29">
        <f t="shared" si="0"/>
        <v>63.639092980813786</v>
      </c>
      <c r="F54" s="28">
        <v>22241.8</v>
      </c>
      <c r="G54" s="29">
        <f t="shared" si="2"/>
        <v>121.03381920528014</v>
      </c>
    </row>
    <row r="55" spans="1:7" x14ac:dyDescent="0.2">
      <c r="A55" s="25" t="s">
        <v>60</v>
      </c>
      <c r="B55" s="39" t="s">
        <v>30</v>
      </c>
      <c r="C55" s="23">
        <v>42301.2</v>
      </c>
      <c r="D55" s="23">
        <v>26920.1</v>
      </c>
      <c r="E55" s="29">
        <f t="shared" si="0"/>
        <v>63.639092980813786</v>
      </c>
      <c r="F55" s="23">
        <v>22241.8</v>
      </c>
      <c r="G55" s="29">
        <f t="shared" si="2"/>
        <v>121.03381920528014</v>
      </c>
    </row>
    <row r="56" spans="1:7" x14ac:dyDescent="0.2">
      <c r="A56" s="27">
        <v>1000</v>
      </c>
      <c r="B56" s="38" t="s">
        <v>16</v>
      </c>
      <c r="C56" s="28">
        <f>SUM(C57:C60)</f>
        <v>7910.1</v>
      </c>
      <c r="D56" s="28">
        <f>SUM(D57:D60)</f>
        <v>4583.2</v>
      </c>
      <c r="E56" s="29">
        <f t="shared" si="0"/>
        <v>57.941113260262192</v>
      </c>
      <c r="F56" s="28">
        <f>SUM(F57:F59)</f>
        <v>4878.7</v>
      </c>
      <c r="G56" s="29">
        <f t="shared" si="2"/>
        <v>93.943058601676668</v>
      </c>
    </row>
    <row r="57" spans="1:7" x14ac:dyDescent="0.2">
      <c r="A57" s="25">
        <v>1001</v>
      </c>
      <c r="B57" s="34" t="s">
        <v>61</v>
      </c>
      <c r="C57" s="23">
        <v>2412.1</v>
      </c>
      <c r="D57" s="23">
        <v>1697.6</v>
      </c>
      <c r="E57" s="29">
        <f t="shared" si="0"/>
        <v>70.378508353716683</v>
      </c>
      <c r="F57" s="23">
        <v>1600.1</v>
      </c>
      <c r="G57" s="29">
        <f t="shared" si="2"/>
        <v>106.09336916442723</v>
      </c>
    </row>
    <row r="58" spans="1:7" ht="25.5" x14ac:dyDescent="0.2">
      <c r="A58" s="25">
        <v>1003</v>
      </c>
      <c r="B58" s="24" t="s">
        <v>62</v>
      </c>
      <c r="C58" s="23">
        <v>2677.1</v>
      </c>
      <c r="D58" s="23">
        <v>1636</v>
      </c>
      <c r="E58" s="29">
        <f t="shared" si="0"/>
        <v>61.110903589705273</v>
      </c>
      <c r="F58" s="23">
        <v>1197.9000000000001</v>
      </c>
      <c r="G58" s="29">
        <f t="shared" si="2"/>
        <v>136.57233491944234</v>
      </c>
    </row>
    <row r="59" spans="1:7" x14ac:dyDescent="0.2">
      <c r="A59" s="25">
        <v>1004</v>
      </c>
      <c r="B59" s="34" t="s">
        <v>63</v>
      </c>
      <c r="C59" s="23">
        <v>2385.9</v>
      </c>
      <c r="D59" s="23">
        <v>862.6</v>
      </c>
      <c r="E59" s="29">
        <f t="shared" si="0"/>
        <v>36.15407183871914</v>
      </c>
      <c r="F59" s="23">
        <v>2080.6999999999998</v>
      </c>
      <c r="G59" s="29">
        <f t="shared" si="2"/>
        <v>41.457201903205657</v>
      </c>
    </row>
    <row r="60" spans="1:7" ht="25.5" x14ac:dyDescent="0.2">
      <c r="A60" s="25">
        <v>1006</v>
      </c>
      <c r="B60" s="30" t="s">
        <v>105</v>
      </c>
      <c r="C60" s="23">
        <v>435</v>
      </c>
      <c r="D60" s="23">
        <v>387</v>
      </c>
      <c r="E60" s="29">
        <f t="shared" si="0"/>
        <v>88.965517241379317</v>
      </c>
      <c r="F60" s="23"/>
      <c r="G60" s="29"/>
    </row>
    <row r="61" spans="1:7" x14ac:dyDescent="0.2">
      <c r="A61" s="27">
        <v>1100</v>
      </c>
      <c r="B61" s="26" t="s">
        <v>27</v>
      </c>
      <c r="C61" s="28">
        <v>150</v>
      </c>
      <c r="D61" s="28">
        <v>36.700000000000003</v>
      </c>
      <c r="E61" s="29">
        <f t="shared" si="0"/>
        <v>24.466666666666669</v>
      </c>
      <c r="F61" s="28">
        <v>166.1</v>
      </c>
      <c r="G61" s="29">
        <f t="shared" si="2"/>
        <v>22.095123419626731</v>
      </c>
    </row>
    <row r="62" spans="1:7" x14ac:dyDescent="0.2">
      <c r="A62" s="25">
        <v>1102</v>
      </c>
      <c r="B62" s="32" t="s">
        <v>64</v>
      </c>
      <c r="C62" s="23">
        <v>150</v>
      </c>
      <c r="D62" s="23">
        <v>36.700000000000003</v>
      </c>
      <c r="E62" s="29">
        <f t="shared" si="0"/>
        <v>24.466666666666669</v>
      </c>
      <c r="F62" s="23">
        <v>166.1</v>
      </c>
      <c r="G62" s="29">
        <f t="shared" si="2"/>
        <v>22.095123419626731</v>
      </c>
    </row>
    <row r="63" spans="1:7" ht="25.5" x14ac:dyDescent="0.2">
      <c r="A63" s="27">
        <v>1200</v>
      </c>
      <c r="B63" s="26" t="s">
        <v>28</v>
      </c>
      <c r="C63" s="28">
        <v>792.5</v>
      </c>
      <c r="D63" s="28">
        <v>792.5</v>
      </c>
      <c r="E63" s="29">
        <f>D63/C63%</f>
        <v>100</v>
      </c>
      <c r="F63" s="28">
        <v>544.9</v>
      </c>
      <c r="G63" s="29">
        <f t="shared" si="2"/>
        <v>145.4395301890255</v>
      </c>
    </row>
    <row r="64" spans="1:7" x14ac:dyDescent="0.2">
      <c r="A64" s="25">
        <v>1202</v>
      </c>
      <c r="B64" s="34" t="s">
        <v>65</v>
      </c>
      <c r="C64" s="23">
        <v>792.5</v>
      </c>
      <c r="D64" s="23">
        <v>792.5</v>
      </c>
      <c r="E64" s="29">
        <f t="shared" si="0"/>
        <v>100</v>
      </c>
      <c r="F64" s="23">
        <v>544.9</v>
      </c>
      <c r="G64" s="29">
        <f t="shared" si="2"/>
        <v>145.4395301890255</v>
      </c>
    </row>
    <row r="65" spans="1:7" ht="38.25" x14ac:dyDescent="0.2">
      <c r="A65" s="27">
        <v>1300</v>
      </c>
      <c r="B65" s="38" t="s">
        <v>31</v>
      </c>
      <c r="C65" s="28">
        <v>20</v>
      </c>
      <c r="D65" s="23">
        <v>7.8</v>
      </c>
      <c r="E65" s="29">
        <f t="shared" si="0"/>
        <v>39</v>
      </c>
      <c r="F65" s="23">
        <v>1.5</v>
      </c>
      <c r="G65" s="29">
        <f t="shared" si="2"/>
        <v>520</v>
      </c>
    </row>
    <row r="66" spans="1:7" ht="38.25" x14ac:dyDescent="0.2">
      <c r="A66" s="25">
        <v>1301</v>
      </c>
      <c r="B66" s="40" t="s">
        <v>66</v>
      </c>
      <c r="C66" s="23">
        <v>20</v>
      </c>
      <c r="D66" s="23">
        <v>7.8</v>
      </c>
      <c r="E66" s="29">
        <f t="shared" si="0"/>
        <v>39</v>
      </c>
      <c r="F66" s="23">
        <v>1.5</v>
      </c>
      <c r="G66" s="29">
        <f t="shared" si="2"/>
        <v>520</v>
      </c>
    </row>
    <row r="67" spans="1:7" ht="20.25" customHeight="1" x14ac:dyDescent="0.2">
      <c r="A67" s="27">
        <v>1400</v>
      </c>
      <c r="B67" s="26" t="s">
        <v>26</v>
      </c>
      <c r="C67" s="28">
        <v>1837.7</v>
      </c>
      <c r="D67" s="28">
        <v>1406.9</v>
      </c>
      <c r="E67" s="29">
        <f t="shared" si="0"/>
        <v>76.557653588725046</v>
      </c>
      <c r="F67" s="28">
        <v>1263</v>
      </c>
      <c r="G67" s="29">
        <f t="shared" si="2"/>
        <v>111.39350752177356</v>
      </c>
    </row>
    <row r="68" spans="1:7" ht="50.25" customHeight="1" x14ac:dyDescent="0.2">
      <c r="A68" s="25">
        <v>1401</v>
      </c>
      <c r="B68" s="24" t="s">
        <v>67</v>
      </c>
      <c r="C68" s="23">
        <v>1837.7</v>
      </c>
      <c r="D68" s="23">
        <v>1406.9</v>
      </c>
      <c r="E68" s="29">
        <f t="shared" si="0"/>
        <v>76.557653588725046</v>
      </c>
      <c r="F68" s="23">
        <v>1263</v>
      </c>
      <c r="G68" s="29">
        <f t="shared" si="2"/>
        <v>111.39350752177356</v>
      </c>
    </row>
    <row r="69" spans="1:7" x14ac:dyDescent="0.2">
      <c r="A69" s="27"/>
      <c r="B69" s="26" t="s">
        <v>17</v>
      </c>
      <c r="C69" s="28">
        <f>C33+C40+C45+C48+C54+C56+C61+C65+C67+H68+C63</f>
        <v>402118.8</v>
      </c>
      <c r="D69" s="28">
        <f>D33+D40+D45+D48+D54+D56+D61+D65+D67+I68+D63</f>
        <v>283264.60000000003</v>
      </c>
      <c r="E69" s="29">
        <f t="shared" si="0"/>
        <v>70.443013358241402</v>
      </c>
      <c r="F69" s="28">
        <f>F33+F40+F45+F48+F54+F56+F61+F65+F67+K68+F63</f>
        <v>253273.8</v>
      </c>
      <c r="G69" s="29">
        <f t="shared" ref="G69" si="3">D69/F69%</f>
        <v>111.84125637945972</v>
      </c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47" t="s">
        <v>72</v>
      </c>
      <c r="B71" s="47"/>
      <c r="C71" s="47"/>
      <c r="D71" s="48"/>
      <c r="E71" s="48"/>
      <c r="F71" s="48"/>
      <c r="G71" s="48"/>
    </row>
    <row r="72" spans="1:7" x14ac:dyDescent="0.2">
      <c r="A72" s="15"/>
      <c r="B72" s="15"/>
      <c r="C72" s="15"/>
      <c r="D72" s="15"/>
      <c r="E72" s="15"/>
      <c r="F72" s="15"/>
      <c r="G72" s="15"/>
    </row>
    <row r="73" spans="1:7" x14ac:dyDescent="0.2">
      <c r="A73" s="15"/>
      <c r="B73" s="15"/>
      <c r="C73" s="15"/>
      <c r="D73" s="15"/>
      <c r="E73" s="15"/>
      <c r="F73" s="15"/>
      <c r="G73" s="15"/>
    </row>
    <row r="74" spans="1:7" x14ac:dyDescent="0.2">
      <c r="A74" s="15"/>
      <c r="B74" s="15"/>
      <c r="C74" s="15"/>
      <c r="D74" s="15"/>
      <c r="E74" s="15"/>
      <c r="F74" s="15"/>
      <c r="G74" s="15"/>
    </row>
    <row r="75" spans="1:7" x14ac:dyDescent="0.2">
      <c r="A75" s="15"/>
      <c r="B75" s="15"/>
      <c r="C75" s="15"/>
      <c r="D75" s="15"/>
      <c r="E75" s="15"/>
      <c r="F75" s="15"/>
      <c r="G75" s="15"/>
    </row>
    <row r="76" spans="1:7" x14ac:dyDescent="0.2">
      <c r="A76" s="15"/>
      <c r="B76" s="15"/>
      <c r="C76" s="15"/>
      <c r="D76" s="15"/>
      <c r="E76" s="15"/>
      <c r="F76" s="15"/>
      <c r="G76" s="15"/>
    </row>
  </sheetData>
  <mergeCells count="15">
    <mergeCell ref="B3:E3"/>
    <mergeCell ref="D6:D7"/>
    <mergeCell ref="E6:E7"/>
    <mergeCell ref="F6:F7"/>
    <mergeCell ref="A4:G4"/>
    <mergeCell ref="A71:G71"/>
    <mergeCell ref="G6:G7"/>
    <mergeCell ref="A6:A7"/>
    <mergeCell ref="B6:B7"/>
    <mergeCell ref="C6:C7"/>
    <mergeCell ref="C31:C32"/>
    <mergeCell ref="D31:D32"/>
    <mergeCell ref="E31:E32"/>
    <mergeCell ref="F31:F32"/>
    <mergeCell ref="G31:G32"/>
  </mergeCells>
  <phoneticPr fontId="2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</cp:lastModifiedBy>
  <cp:lastPrinted>2020-07-02T12:50:26Z</cp:lastPrinted>
  <dcterms:created xsi:type="dcterms:W3CDTF">2016-07-19T05:49:12Z</dcterms:created>
  <dcterms:modified xsi:type="dcterms:W3CDTF">2020-10-07T12:54:26Z</dcterms:modified>
</cp:coreProperties>
</file>