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m\Мои документы\Исполнение для сайта\за 2020 г\"/>
    </mc:Choice>
  </mc:AlternateContent>
  <bookViews>
    <workbookView xWindow="480" yWindow="15" windowWidth="11355" windowHeight="84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6" i="1" l="1"/>
  <c r="E66" i="1"/>
  <c r="G39" i="1"/>
  <c r="G40" i="1"/>
  <c r="G35" i="1"/>
  <c r="E35" i="1"/>
  <c r="G26" i="1"/>
  <c r="C43" i="1" l="1"/>
  <c r="D53" i="1" l="1"/>
  <c r="E57" i="1"/>
  <c r="C53" i="1"/>
  <c r="D38" i="1"/>
  <c r="F53" i="1"/>
  <c r="F45" i="1"/>
  <c r="F43" i="1"/>
  <c r="F38" i="1"/>
  <c r="F32" i="1"/>
  <c r="E61" i="1"/>
  <c r="E60" i="1"/>
  <c r="E40" i="1"/>
  <c r="D45" i="1"/>
  <c r="C45" i="1"/>
  <c r="D43" i="1"/>
  <c r="C38" i="1"/>
  <c r="E65" i="1"/>
  <c r="E64" i="1"/>
  <c r="E63" i="1"/>
  <c r="E62" i="1"/>
  <c r="E59" i="1"/>
  <c r="E58" i="1"/>
  <c r="E56" i="1"/>
  <c r="E55" i="1"/>
  <c r="E54" i="1"/>
  <c r="E52" i="1"/>
  <c r="E51" i="1"/>
  <c r="E50" i="1"/>
  <c r="E48" i="1"/>
  <c r="E47" i="1"/>
  <c r="E46" i="1"/>
  <c r="E44" i="1"/>
  <c r="E42" i="1"/>
  <c r="E41" i="1"/>
  <c r="E39" i="1"/>
  <c r="E37" i="1"/>
  <c r="E36" i="1"/>
  <c r="E34" i="1"/>
  <c r="E33" i="1"/>
  <c r="D32" i="1"/>
  <c r="C32" i="1"/>
  <c r="G51" i="1"/>
  <c r="G65" i="1"/>
  <c r="G64" i="1"/>
  <c r="G63" i="1"/>
  <c r="G62" i="1"/>
  <c r="G61" i="1"/>
  <c r="G60" i="1"/>
  <c r="G59" i="1"/>
  <c r="G58" i="1"/>
  <c r="G56" i="1"/>
  <c r="G55" i="1"/>
  <c r="G54" i="1"/>
  <c r="G52" i="1"/>
  <c r="G50" i="1"/>
  <c r="G49" i="1"/>
  <c r="G48" i="1"/>
  <c r="G47" i="1"/>
  <c r="G46" i="1"/>
  <c r="G44" i="1"/>
  <c r="G42" i="1"/>
  <c r="G41" i="1"/>
  <c r="G37" i="1"/>
  <c r="G36" i="1"/>
  <c r="G34" i="1"/>
  <c r="G33" i="1"/>
  <c r="E19" i="1"/>
  <c r="G29" i="1"/>
  <c r="G28" i="1"/>
  <c r="G27" i="1"/>
  <c r="G25" i="1"/>
  <c r="G24" i="1"/>
  <c r="G23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E29" i="1"/>
  <c r="E28" i="1"/>
  <c r="E27" i="1"/>
  <c r="E26" i="1"/>
  <c r="E25" i="1"/>
  <c r="E24" i="1"/>
  <c r="E23" i="1"/>
  <c r="E21" i="1"/>
  <c r="E20" i="1"/>
  <c r="E18" i="1"/>
  <c r="E17" i="1"/>
  <c r="E16" i="1"/>
  <c r="E14" i="1"/>
  <c r="E13" i="1"/>
  <c r="E12" i="1"/>
  <c r="E11" i="1"/>
  <c r="E10" i="1"/>
  <c r="E9" i="1"/>
  <c r="E8" i="1"/>
  <c r="F67" i="1" l="1"/>
  <c r="D67" i="1"/>
  <c r="G38" i="1"/>
  <c r="C67" i="1"/>
  <c r="G43" i="1"/>
  <c r="E45" i="1"/>
  <c r="E43" i="1"/>
  <c r="G45" i="1"/>
  <c r="G53" i="1"/>
  <c r="E53" i="1"/>
  <c r="E38" i="1"/>
  <c r="G32" i="1"/>
  <c r="E32" i="1"/>
  <c r="E67" i="1" l="1"/>
  <c r="G67" i="1"/>
</calcChain>
</file>

<file path=xl/sharedStrings.xml><?xml version="1.0" encoding="utf-8"?>
<sst xmlns="http://schemas.openxmlformats.org/spreadsheetml/2006/main" count="112" uniqueCount="107">
  <si>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</si>
  <si>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</si>
  <si>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</si>
  <si>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</si>
  <si>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</si>
  <si>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</si>
  <si>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</si>
  <si>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</si>
  <si>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</si>
  <si>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</si>
  <si>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</si>
  <si>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</si>
  <si>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</si>
  <si>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</si>
  <si>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</si>
  <si>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</si>
  <si>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</si>
  <si>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</si>
  <si>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</si>
  <si>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</si>
  <si>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</si>
  <si>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</si>
  <si>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</si>
  <si>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</si>
  <si>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</si>
  <si>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</si>
  <si>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</si>
  <si>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</si>
  <si>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</si>
  <si>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</si>
  <si>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</si>
  <si>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</si>
  <si>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</si>
  <si>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Налоги на совокупный доход</t>
  </si>
  <si>
    <t>Государственная пошлина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</si>
  <si>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</si>
  <si>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</si>
  <si>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</si>
  <si>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Прочие безвозмездные поступления в бюджет муниципального района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</si>
  <si>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</si>
  <si>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</si>
  <si>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</si>
  <si>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</si>
  <si>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</si>
  <si>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</si>
  <si>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</si>
  <si>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</si>
  <si>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</si>
  <si>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</si>
  <si>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</si>
  <si>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</si>
  <si>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</si>
  <si>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</si>
  <si>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</si>
  <si>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</si>
  <si>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</si>
  <si>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</si>
  <si>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</si>
  <si>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</si>
  <si>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</si>
  <si>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</si>
  <si>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</si>
  <si>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</si>
  <si>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</si>
  <si>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</si>
  <si>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</si>
  <si>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</si>
  <si>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04 05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</si>
  <si>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</si>
  <si>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</si>
  <si>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</si>
  <si>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</si>
  <si>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000 1 09 00000 00 0000 000</t>
  </si>
  <si>
    <t>Задолженность и перерасчеты по отмененным налогам,сборам и иным обязательным платежам</t>
  </si>
  <si>
    <t xml:space="preserve">% исполнения бюджета </t>
  </si>
  <si>
    <t>01 02</t>
  </si>
  <si>
    <t>07 03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</si>
  <si>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</si>
  <si>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</t>
  </si>
  <si>
    <t>04 06</t>
  </si>
  <si>
    <t>Водные ресурсы</t>
  </si>
  <si>
    <t>% испол. 2020г к 2019г</t>
  </si>
  <si>
    <t xml:space="preserve">Бюджетные назначения на 2020 год </t>
  </si>
  <si>
    <t xml:space="preserve"> 100 00000 00 0000 000</t>
  </si>
  <si>
    <t xml:space="preserve"> 1 01 00000 00 0000 000</t>
  </si>
  <si>
    <t xml:space="preserve"> 1 03 00000 00 0000 000</t>
  </si>
  <si>
    <t>1 05 00000 00 0000 000</t>
  </si>
  <si>
    <t xml:space="preserve"> 1 08 00000 00 0000 000</t>
  </si>
  <si>
    <t xml:space="preserve"> 1 11 00000 00 0000 000</t>
  </si>
  <si>
    <t xml:space="preserve"> 1 12 00000 00 0000 000</t>
  </si>
  <si>
    <t xml:space="preserve"> 1 13 00000 00 0000 000</t>
  </si>
  <si>
    <t xml:space="preserve"> 1 14 00000 00 0000 000</t>
  </si>
  <si>
    <t xml:space="preserve"> 1 16 00000 00 0000 000</t>
  </si>
  <si>
    <t xml:space="preserve"> 1 17 00000 00 0000 000</t>
  </si>
  <si>
    <t>2 00 00000 00 0000 000</t>
  </si>
  <si>
    <t xml:space="preserve"> 2 02 00000 00 0000 000</t>
  </si>
  <si>
    <t xml:space="preserve"> 2 02 15000 00 0000 000</t>
  </si>
  <si>
    <t xml:space="preserve"> 2 02 30000 00 0000 000</t>
  </si>
  <si>
    <t xml:space="preserve"> 2 02 20000 00 0000 000</t>
  </si>
  <si>
    <t xml:space="preserve"> 2 02 40000 00 0000 000</t>
  </si>
  <si>
    <t xml:space="preserve"> 2 07 00000 00 0000 000</t>
  </si>
  <si>
    <t>Другие вопросы в области социальной политики</t>
  </si>
  <si>
    <t>01 05</t>
  </si>
  <si>
    <t>Судебная система</t>
  </si>
  <si>
    <t xml:space="preserve">     об исполнении доходной и расходной части бюджета Федоровского муниципального района на 01.01.2021 года</t>
  </si>
  <si>
    <t>Факт на 01.01.21г.</t>
  </si>
  <si>
    <t>Факт на 01.01.20г.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</si>
</sst>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165" fontId="22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0" fontId="23" fillId="24" borderId="10" xfId="36" applyFont="1" applyFill="1" applyBorder="1" applyAlignment="1">
      <alignment vertical="top" wrapText="1" shrinkToFi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5" fontId="21" fillId="0" borderId="10" xfId="36" applyNumberFormat="1" applyFont="1" applyBorder="1" applyAlignment="1">
      <alignment horizontal="center" wrapText="1"/>
    </xf>
    <xf numFmtId="165" fontId="19" fillId="0" borderId="10" xfId="36" applyNumberFormat="1" applyFont="1" applyBorder="1" applyAlignment="1">
      <alignment horizontal="center" wrapText="1"/>
    </xf>
    <xf numFmtId="165" fontId="21" fillId="24" borderId="10" xfId="36" applyNumberFormat="1" applyFont="1" applyFill="1" applyBorder="1" applyAlignment="1">
      <alignment horizontal="center" wrapText="1"/>
    </xf>
    <xf numFmtId="165" fontId="19" fillId="24" borderId="10" xfId="36" applyNumberFormat="1" applyFont="1" applyFill="1" applyBorder="1" applyAlignment="1">
      <alignment horizontal="center" wrapText="1"/>
    </xf>
    <xf numFmtId="165" fontId="19" fillId="0" borderId="10" xfId="36" applyNumberFormat="1" applyFont="1" applyFill="1" applyBorder="1" applyAlignment="1">
      <alignment horizontal="center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horizontal="left" vertical="top" wrapText="1"/>
    </xf>
    <xf numFmtId="0" fontId="21" fillId="0" borderId="10" xfId="36" applyFont="1" applyFill="1" applyBorder="1" applyAlignment="1">
      <alignment vertical="top" wrapText="1"/>
    </xf>
    <xf numFmtId="0" fontId="21" fillId="0" borderId="10" xfId="36" applyFont="1" applyFill="1" applyBorder="1" applyAlignment="1">
      <alignment horizontal="left" vertical="top" wrapText="1"/>
    </xf>
    <xf numFmtId="165" fontId="21" fillId="0" borderId="10" xfId="36" applyNumberFormat="1" applyFont="1" applyFill="1" applyBorder="1" applyAlignment="1">
      <alignment horizontal="center" wrapText="1"/>
    </xf>
    <xf numFmtId="164" fontId="21" fillId="0" borderId="10" xfId="36" applyNumberFormat="1" applyFont="1" applyFill="1" applyBorder="1" applyAlignment="1">
      <alignment horizontal="center" wrapText="1"/>
    </xf>
    <xf numFmtId="0" fontId="19" fillId="0" borderId="10" xfId="36" applyFont="1" applyFill="1" applyBorder="1" applyAlignment="1">
      <alignment wrapText="1"/>
    </xf>
    <xf numFmtId="0" fontId="19" fillId="0" borderId="10" xfId="36" applyFont="1" applyFill="1" applyBorder="1"/>
    <xf numFmtId="0" fontId="21" fillId="0" borderId="11" xfId="36" applyFont="1" applyFill="1" applyBorder="1" applyAlignment="1">
      <alignment vertical="top" wrapText="1"/>
    </xf>
    <xf numFmtId="0" fontId="19" fillId="0" borderId="0" xfId="36" applyFont="1" applyFill="1"/>
    <xf numFmtId="0" fontId="19" fillId="0" borderId="12" xfId="36" applyFont="1" applyFill="1" applyBorder="1" applyAlignment="1">
      <alignment wrapText="1"/>
    </xf>
    <xf numFmtId="0" fontId="19" fillId="0" borderId="14" xfId="36" applyFont="1" applyFill="1" applyBorder="1" applyAlignment="1">
      <alignment wrapText="1"/>
    </xf>
    <xf numFmtId="0" fontId="19" fillId="0" borderId="10" xfId="36" applyFont="1" applyFill="1" applyBorder="1" applyAlignment="1">
      <alignment horizontal="justify" wrapText="1"/>
    </xf>
    <xf numFmtId="0" fontId="21" fillId="0" borderId="10" xfId="36" applyFont="1" applyFill="1" applyBorder="1" applyAlignment="1">
      <alignment wrapText="1"/>
    </xf>
    <xf numFmtId="0" fontId="19" fillId="0" borderId="13" xfId="36" applyFont="1" applyFill="1" applyBorder="1" applyAlignment="1">
      <alignment vertical="top" wrapText="1"/>
    </xf>
    <xf numFmtId="0" fontId="19" fillId="0" borderId="0" xfId="36" applyFont="1" applyFill="1" applyAlignment="1">
      <alignment wrapText="1"/>
    </xf>
    <xf numFmtId="0" fontId="27" fillId="0" borderId="10" xfId="36" applyFont="1" applyBorder="1" applyAlignment="1">
      <alignment vertical="top" wrapText="1"/>
    </xf>
    <xf numFmtId="3" fontId="27" fillId="0" borderId="10" xfId="36" applyNumberFormat="1" applyFont="1" applyBorder="1" applyAlignment="1">
      <alignment vertical="top" wrapText="1"/>
    </xf>
    <xf numFmtId="1" fontId="28" fillId="24" borderId="10" xfId="36" applyNumberFormat="1" applyFont="1" applyFill="1" applyBorder="1" applyAlignment="1"/>
    <xf numFmtId="1" fontId="29" fillId="24" borderId="10" xfId="36" applyNumberFormat="1" applyFont="1" applyFill="1" applyBorder="1" applyAlignment="1"/>
    <xf numFmtId="1" fontId="29" fillId="24" borderId="10" xfId="36" applyNumberFormat="1" applyFont="1" applyFill="1" applyBorder="1" applyAlignment="1">
      <alignment wrapText="1" shrinkToFit="1"/>
    </xf>
    <xf numFmtId="0" fontId="19" fillId="0" borderId="10" xfId="36" applyFont="1" applyFill="1" applyBorder="1" applyAlignment="1">
      <alignment vertical="top" wrapText="1"/>
    </xf>
    <xf numFmtId="0" fontId="22" fillId="24" borderId="10" xfId="36" applyFont="1" applyFill="1" applyBorder="1" applyAlignment="1">
      <alignment wrapText="1"/>
    </xf>
    <xf numFmtId="0" fontId="19" fillId="0" borderId="0" xfId="36" applyFont="1" applyAlignment="1">
      <alignment horizontal="center" vertical="top"/>
    </xf>
    <xf numFmtId="0" fontId="24" fillId="0" borderId="0" xfId="36" applyFont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19" fillId="0" borderId="11" xfId="36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1" fillId="0" borderId="11" xfId="36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"/>
  <sheetViews>
    <sheetView tabSelected="1" topLeftCell="A44" workbookViewId="0">
      <selection activeCell="F67" sqref="F67"/>
    </sheetView>
  </sheetViews>
  <sheetFormatPr defaultRowHeight="12.75" x14ac:dyDescent="0.2"/>
  <cols>
    <col min="1" max="1" width="18" customWidth="1"/>
    <col min="2" max="2" width="25.42578125" customWidth="1"/>
    <col min="3" max="3" width="10.85546875" customWidth="1"/>
    <col min="4" max="4" width="9" customWidth="1"/>
    <col min="5" max="5" width="7.85546875" customWidth="1"/>
    <col min="6" max="6" width="9.5703125" customWidth="1"/>
    <col min="7" max="7" width="7.85546875" customWidth="1"/>
  </cols>
  <sheetData>
    <row r="3" spans="1:7" ht="20.25" x14ac:dyDescent="0.2">
      <c r="A3" s="1"/>
      <c r="B3" s="52" t="s">
        <v>70</v>
      </c>
      <c r="C3" s="52"/>
      <c r="D3" s="52"/>
      <c r="E3" s="52"/>
      <c r="F3" s="1"/>
      <c r="G3" s="2"/>
    </row>
    <row r="4" spans="1:7" ht="47.25" customHeight="1" x14ac:dyDescent="0.2">
      <c r="A4" s="54" t="s">
        <v>104</v>
      </c>
      <c r="B4" s="54"/>
      <c r="C4" s="54"/>
      <c r="D4" s="54"/>
      <c r="E4" s="54"/>
      <c r="F4" s="54"/>
      <c r="G4" s="55"/>
    </row>
    <row r="5" spans="1:7" ht="18.75" x14ac:dyDescent="0.2">
      <c r="A5" s="15"/>
      <c r="B5" s="15"/>
      <c r="C5" s="15"/>
      <c r="D5" s="15"/>
      <c r="E5" s="15"/>
      <c r="F5" s="15"/>
      <c r="G5" s="13" t="s">
        <v>23</v>
      </c>
    </row>
    <row r="6" spans="1:7" ht="12.75" customHeight="1" x14ac:dyDescent="0.2">
      <c r="A6" s="49"/>
      <c r="B6" s="50"/>
      <c r="C6" s="51" t="s">
        <v>82</v>
      </c>
      <c r="D6" s="53" t="s">
        <v>105</v>
      </c>
      <c r="E6" s="51" t="s">
        <v>74</v>
      </c>
      <c r="F6" s="53" t="s">
        <v>106</v>
      </c>
      <c r="G6" s="48" t="s">
        <v>81</v>
      </c>
    </row>
    <row r="7" spans="1:7" ht="60.6" customHeight="1" x14ac:dyDescent="0.2">
      <c r="A7" s="49"/>
      <c r="B7" s="50"/>
      <c r="C7" s="51"/>
      <c r="D7" s="53"/>
      <c r="E7" s="51"/>
      <c r="F7" s="53"/>
      <c r="G7" s="48"/>
    </row>
    <row r="8" spans="1:7" x14ac:dyDescent="0.2">
      <c r="A8" s="3"/>
      <c r="B8" s="5" t="s">
        <v>0</v>
      </c>
      <c r="C8" s="18">
        <v>417730.8</v>
      </c>
      <c r="D8" s="20">
        <v>409041.1</v>
      </c>
      <c r="E8" s="17">
        <f>D8/C8%</f>
        <v>97.919784703450162</v>
      </c>
      <c r="F8" s="20">
        <v>382049.3</v>
      </c>
      <c r="G8" s="17">
        <f>D8/F8%</f>
        <v>107.06500443790893</v>
      </c>
    </row>
    <row r="9" spans="1:7" ht="25.5" x14ac:dyDescent="0.2">
      <c r="A9" s="39" t="s">
        <v>83</v>
      </c>
      <c r="B9" s="6" t="s">
        <v>1</v>
      </c>
      <c r="C9" s="18">
        <v>56427.199999999997</v>
      </c>
      <c r="D9" s="20">
        <v>55093.599999999999</v>
      </c>
      <c r="E9" s="17">
        <f t="shared" ref="E9:E67" si="0">D9/C9%</f>
        <v>97.636600788272332</v>
      </c>
      <c r="F9" s="20">
        <v>57259.8</v>
      </c>
      <c r="G9" s="17">
        <f t="shared" ref="G9:G29" si="1">D9/F9%</f>
        <v>96.216892130255417</v>
      </c>
    </row>
    <row r="10" spans="1:7" x14ac:dyDescent="0.2">
      <c r="A10" s="39"/>
      <c r="B10" s="6" t="s">
        <v>2</v>
      </c>
      <c r="C10" s="18">
        <v>51846.1</v>
      </c>
      <c r="D10" s="20">
        <v>52231.199999999997</v>
      </c>
      <c r="E10" s="17">
        <f t="shared" si="0"/>
        <v>100.74277525214046</v>
      </c>
      <c r="F10" s="20">
        <v>51289.3</v>
      </c>
      <c r="G10" s="17">
        <f t="shared" si="1"/>
        <v>101.83644541844009</v>
      </c>
    </row>
    <row r="11" spans="1:7" ht="25.5" x14ac:dyDescent="0.2">
      <c r="A11" s="39" t="s">
        <v>84</v>
      </c>
      <c r="B11" s="4" t="s">
        <v>3</v>
      </c>
      <c r="C11" s="19">
        <v>29606.2</v>
      </c>
      <c r="D11" s="21">
        <v>29978.1</v>
      </c>
      <c r="E11" s="17">
        <f t="shared" si="0"/>
        <v>101.25615580520295</v>
      </c>
      <c r="F11" s="21">
        <v>28067</v>
      </c>
      <c r="G11" s="17">
        <f t="shared" si="1"/>
        <v>106.80906402536786</v>
      </c>
    </row>
    <row r="12" spans="1:7" ht="22.5" x14ac:dyDescent="0.2">
      <c r="A12" s="39" t="s">
        <v>85</v>
      </c>
      <c r="B12" s="4" t="s">
        <v>32</v>
      </c>
      <c r="C12" s="19">
        <v>10989.1</v>
      </c>
      <c r="D12" s="21">
        <v>10990.1</v>
      </c>
      <c r="E12" s="17">
        <f t="shared" si="0"/>
        <v>100.0090999262906</v>
      </c>
      <c r="F12" s="21">
        <v>15274.6</v>
      </c>
      <c r="G12" s="17">
        <f t="shared" si="1"/>
        <v>71.950165634451963</v>
      </c>
    </row>
    <row r="13" spans="1:7" x14ac:dyDescent="0.2">
      <c r="A13" s="39" t="s">
        <v>86</v>
      </c>
      <c r="B13" s="4" t="s">
        <v>33</v>
      </c>
      <c r="C13" s="19">
        <v>9034.4</v>
      </c>
      <c r="D13" s="21">
        <v>9044.7999999999993</v>
      </c>
      <c r="E13" s="17">
        <f t="shared" si="0"/>
        <v>100.11511555831045</v>
      </c>
      <c r="F13" s="21">
        <v>6187.7</v>
      </c>
      <c r="G13" s="17">
        <f t="shared" si="1"/>
        <v>146.17386104691565</v>
      </c>
    </row>
    <row r="14" spans="1:7" ht="22.5" x14ac:dyDescent="0.2">
      <c r="A14" s="39" t="s">
        <v>87</v>
      </c>
      <c r="B14" s="4" t="s">
        <v>34</v>
      </c>
      <c r="C14" s="19">
        <v>2215.6</v>
      </c>
      <c r="D14" s="21">
        <v>2218.1999999999998</v>
      </c>
      <c r="E14" s="17">
        <f t="shared" si="0"/>
        <v>100.11734970211229</v>
      </c>
      <c r="F14" s="21">
        <v>1760</v>
      </c>
      <c r="G14" s="17">
        <f t="shared" si="1"/>
        <v>126.03409090909089</v>
      </c>
    </row>
    <row r="15" spans="1:7" ht="51" hidden="1" x14ac:dyDescent="0.2">
      <c r="A15" s="39" t="s">
        <v>72</v>
      </c>
      <c r="B15" s="16" t="s">
        <v>73</v>
      </c>
      <c r="C15" s="19"/>
      <c r="D15" s="21"/>
      <c r="E15" s="17"/>
      <c r="F15" s="21"/>
      <c r="G15" s="17"/>
    </row>
    <row r="16" spans="1:7" x14ac:dyDescent="0.2">
      <c r="A16" s="39"/>
      <c r="B16" s="6" t="s">
        <v>4</v>
      </c>
      <c r="C16" s="18">
        <v>4581.1000000000004</v>
      </c>
      <c r="D16" s="18">
        <v>2862.4</v>
      </c>
      <c r="E16" s="17">
        <f t="shared" si="0"/>
        <v>62.482809805505219</v>
      </c>
      <c r="F16" s="18">
        <v>5970.5</v>
      </c>
      <c r="G16" s="17">
        <f t="shared" si="1"/>
        <v>47.942383384976132</v>
      </c>
    </row>
    <row r="17" spans="1:7" ht="38.25" customHeight="1" x14ac:dyDescent="0.2">
      <c r="A17" s="40" t="s">
        <v>88</v>
      </c>
      <c r="B17" s="4" t="s">
        <v>5</v>
      </c>
      <c r="C17" s="19">
        <v>2070.3000000000002</v>
      </c>
      <c r="D17" s="21">
        <v>2070.8000000000002</v>
      </c>
      <c r="E17" s="17">
        <f t="shared" si="0"/>
        <v>100.02415108921412</v>
      </c>
      <c r="F17" s="21">
        <v>2290.4</v>
      </c>
      <c r="G17" s="17">
        <f t="shared" si="1"/>
        <v>90.412155082081739</v>
      </c>
    </row>
    <row r="18" spans="1:7" ht="29.25" customHeight="1" x14ac:dyDescent="0.2">
      <c r="A18" s="39" t="s">
        <v>89</v>
      </c>
      <c r="B18" s="4" t="s">
        <v>6</v>
      </c>
      <c r="C18" s="19">
        <v>416.5</v>
      </c>
      <c r="D18" s="21">
        <v>416.5</v>
      </c>
      <c r="E18" s="17">
        <f t="shared" si="0"/>
        <v>100</v>
      </c>
      <c r="F18" s="21">
        <v>386</v>
      </c>
      <c r="G18" s="17">
        <f t="shared" si="1"/>
        <v>107.90155440414509</v>
      </c>
    </row>
    <row r="19" spans="1:7" ht="27.75" customHeight="1" x14ac:dyDescent="0.2">
      <c r="A19" s="39" t="s">
        <v>90</v>
      </c>
      <c r="B19" s="4" t="s">
        <v>7</v>
      </c>
      <c r="C19" s="19">
        <v>28.4</v>
      </c>
      <c r="D19" s="21">
        <v>28.4</v>
      </c>
      <c r="E19" s="17">
        <f t="shared" si="0"/>
        <v>100</v>
      </c>
      <c r="F19" s="21">
        <v>1379</v>
      </c>
      <c r="G19" s="17">
        <f t="shared" si="1"/>
        <v>2.0594633792603334</v>
      </c>
    </row>
    <row r="20" spans="1:7" ht="27.75" customHeight="1" x14ac:dyDescent="0.2">
      <c r="A20" s="39" t="s">
        <v>91</v>
      </c>
      <c r="B20" s="4" t="s">
        <v>35</v>
      </c>
      <c r="C20" s="19">
        <v>1590.3</v>
      </c>
      <c r="D20" s="21">
        <v>-139</v>
      </c>
      <c r="E20" s="17">
        <f t="shared" si="0"/>
        <v>-8.7404892158712197</v>
      </c>
      <c r="F20" s="21">
        <v>145.30000000000001</v>
      </c>
      <c r="G20" s="17">
        <f t="shared" si="1"/>
        <v>-95.664143152099101</v>
      </c>
    </row>
    <row r="21" spans="1:7" ht="16.5" customHeight="1" x14ac:dyDescent="0.2">
      <c r="A21" s="39" t="s">
        <v>92</v>
      </c>
      <c r="B21" s="4" t="s">
        <v>8</v>
      </c>
      <c r="C21" s="19">
        <v>475.6</v>
      </c>
      <c r="D21" s="21">
        <v>480.7</v>
      </c>
      <c r="E21" s="17">
        <f t="shared" si="0"/>
        <v>101.07232968881412</v>
      </c>
      <c r="F21" s="21">
        <v>1769.8</v>
      </c>
      <c r="G21" s="17">
        <f t="shared" si="1"/>
        <v>27.161261159453044</v>
      </c>
    </row>
    <row r="22" spans="1:7" ht="22.5" x14ac:dyDescent="0.2">
      <c r="A22" s="39" t="s">
        <v>93</v>
      </c>
      <c r="B22" s="4" t="s">
        <v>9</v>
      </c>
      <c r="C22" s="19"/>
      <c r="D22" s="21">
        <v>5</v>
      </c>
      <c r="E22" s="17"/>
      <c r="F22" s="21"/>
      <c r="G22" s="17"/>
    </row>
    <row r="23" spans="1:7" ht="25.5" x14ac:dyDescent="0.2">
      <c r="A23" s="41" t="s">
        <v>94</v>
      </c>
      <c r="B23" s="45" t="s">
        <v>10</v>
      </c>
      <c r="C23" s="7">
        <v>361303.6</v>
      </c>
      <c r="D23" s="7">
        <v>353947.5</v>
      </c>
      <c r="E23" s="17">
        <f t="shared" si="0"/>
        <v>97.964011429722831</v>
      </c>
      <c r="F23" s="7">
        <v>324789.5</v>
      </c>
      <c r="G23" s="17">
        <f t="shared" si="1"/>
        <v>108.97750696989897</v>
      </c>
    </row>
    <row r="24" spans="1:7" ht="52.5" customHeight="1" x14ac:dyDescent="0.2">
      <c r="A24" s="42" t="s">
        <v>95</v>
      </c>
      <c r="B24" s="8" t="s">
        <v>36</v>
      </c>
      <c r="C24" s="9">
        <v>358303.6</v>
      </c>
      <c r="D24" s="9">
        <v>352945.4</v>
      </c>
      <c r="E24" s="17">
        <f t="shared" si="0"/>
        <v>98.504564285706323</v>
      </c>
      <c r="F24" s="9">
        <v>323626.09999999998</v>
      </c>
      <c r="G24" s="17">
        <f t="shared" si="1"/>
        <v>109.05962158181927</v>
      </c>
    </row>
    <row r="25" spans="1:7" ht="44.25" customHeight="1" x14ac:dyDescent="0.2">
      <c r="A25" s="42" t="s">
        <v>96</v>
      </c>
      <c r="B25" s="8" t="s">
        <v>29</v>
      </c>
      <c r="C25" s="9">
        <v>83525.3</v>
      </c>
      <c r="D25" s="22">
        <v>83525.3</v>
      </c>
      <c r="E25" s="17">
        <f t="shared" si="0"/>
        <v>100</v>
      </c>
      <c r="F25" s="22">
        <v>79593.100000000006</v>
      </c>
      <c r="G25" s="17">
        <f t="shared" si="1"/>
        <v>104.94037799759025</v>
      </c>
    </row>
    <row r="26" spans="1:7" ht="47.25" customHeight="1" x14ac:dyDescent="0.2">
      <c r="A26" s="42" t="s">
        <v>98</v>
      </c>
      <c r="B26" s="10" t="s">
        <v>25</v>
      </c>
      <c r="C26" s="11">
        <v>46469.1</v>
      </c>
      <c r="D26" s="21">
        <v>41919.199999999997</v>
      </c>
      <c r="E26" s="17">
        <f t="shared" si="0"/>
        <v>90.208762381883872</v>
      </c>
      <c r="F26" s="21">
        <v>23929</v>
      </c>
      <c r="G26" s="17">
        <f t="shared" si="1"/>
        <v>175.18157883739394</v>
      </c>
    </row>
    <row r="27" spans="1:7" ht="39" customHeight="1" x14ac:dyDescent="0.2">
      <c r="A27" s="42" t="s">
        <v>97</v>
      </c>
      <c r="B27" s="8" t="s">
        <v>24</v>
      </c>
      <c r="C27" s="9">
        <v>195341.6</v>
      </c>
      <c r="D27" s="22">
        <v>194533.3</v>
      </c>
      <c r="E27" s="17">
        <f t="shared" si="0"/>
        <v>99.586212051094066</v>
      </c>
      <c r="F27" s="22">
        <v>186113.2</v>
      </c>
      <c r="G27" s="17">
        <f t="shared" si="1"/>
        <v>104.52418205694168</v>
      </c>
    </row>
    <row r="28" spans="1:7" ht="17.25" customHeight="1" x14ac:dyDescent="0.2">
      <c r="A28" s="43" t="s">
        <v>99</v>
      </c>
      <c r="B28" s="12" t="s">
        <v>37</v>
      </c>
      <c r="C28" s="11">
        <v>32967.599999999999</v>
      </c>
      <c r="D28" s="22">
        <v>32967.300000000003</v>
      </c>
      <c r="E28" s="17">
        <f t="shared" si="0"/>
        <v>99.999090015651745</v>
      </c>
      <c r="F28" s="22">
        <v>33990.800000000003</v>
      </c>
      <c r="G28" s="17">
        <f t="shared" si="1"/>
        <v>96.98889111171259</v>
      </c>
    </row>
    <row r="29" spans="1:7" ht="26.25" customHeight="1" x14ac:dyDescent="0.2">
      <c r="A29" s="43" t="s">
        <v>100</v>
      </c>
      <c r="B29" s="12" t="s">
        <v>38</v>
      </c>
      <c r="C29" s="11">
        <v>3000</v>
      </c>
      <c r="D29" s="22">
        <v>1002.1</v>
      </c>
      <c r="E29" s="17">
        <f t="shared" si="0"/>
        <v>33.403333333333336</v>
      </c>
      <c r="F29" s="22">
        <v>1410.2</v>
      </c>
      <c r="G29" s="17">
        <f t="shared" si="1"/>
        <v>71.060842433697346</v>
      </c>
    </row>
    <row r="30" spans="1:7" ht="60" customHeight="1" x14ac:dyDescent="0.2">
      <c r="A30" s="56"/>
      <c r="B30" s="58" t="s">
        <v>11</v>
      </c>
      <c r="C30" s="51" t="s">
        <v>82</v>
      </c>
      <c r="D30" s="51" t="s">
        <v>105</v>
      </c>
      <c r="E30" s="51" t="s">
        <v>74</v>
      </c>
      <c r="F30" s="51" t="s">
        <v>106</v>
      </c>
      <c r="G30" s="51" t="s">
        <v>81</v>
      </c>
    </row>
    <row r="31" spans="1:7" ht="26.25" hidden="1" customHeight="1" x14ac:dyDescent="0.2">
      <c r="A31" s="57"/>
      <c r="B31" s="59"/>
      <c r="C31" s="51"/>
      <c r="D31" s="51"/>
      <c r="E31" s="51"/>
      <c r="F31" s="51"/>
      <c r="G31" s="51"/>
    </row>
    <row r="32" spans="1:7" ht="25.5" x14ac:dyDescent="0.2">
      <c r="A32" s="26" t="s">
        <v>21</v>
      </c>
      <c r="B32" s="25" t="s">
        <v>12</v>
      </c>
      <c r="C32" s="27">
        <f>SUM(C33:C37)</f>
        <v>57428.2</v>
      </c>
      <c r="D32" s="27">
        <f>SUM(D33:D37)</f>
        <v>57211.1</v>
      </c>
      <c r="E32" s="28">
        <f t="shared" si="0"/>
        <v>99.621962729112184</v>
      </c>
      <c r="F32" s="27">
        <f>SUM(F33:F37)</f>
        <v>49406</v>
      </c>
      <c r="G32" s="28">
        <f t="shared" ref="G32:G66" si="2">D32/F32%</f>
        <v>115.79787880014572</v>
      </c>
    </row>
    <row r="33" spans="1:7" ht="63.75" x14ac:dyDescent="0.2">
      <c r="A33" s="24" t="s">
        <v>75</v>
      </c>
      <c r="B33" s="23" t="s">
        <v>77</v>
      </c>
      <c r="C33" s="22">
        <v>2705.3</v>
      </c>
      <c r="D33" s="22">
        <v>2705.3</v>
      </c>
      <c r="E33" s="28">
        <f t="shared" si="0"/>
        <v>100</v>
      </c>
      <c r="F33" s="22">
        <v>2294.6</v>
      </c>
      <c r="G33" s="28">
        <f t="shared" si="2"/>
        <v>117.89854440861154</v>
      </c>
    </row>
    <row r="34" spans="1:7" ht="87.75" customHeight="1" x14ac:dyDescent="0.2">
      <c r="A34" s="24" t="s">
        <v>39</v>
      </c>
      <c r="B34" s="29" t="s">
        <v>40</v>
      </c>
      <c r="C34" s="22">
        <v>8486.2000000000007</v>
      </c>
      <c r="D34" s="22">
        <v>8353.7999999999993</v>
      </c>
      <c r="E34" s="28">
        <f t="shared" si="0"/>
        <v>98.43981994296621</v>
      </c>
      <c r="F34" s="22">
        <v>6172.3</v>
      </c>
      <c r="G34" s="28">
        <f t="shared" si="2"/>
        <v>135.34338901219965</v>
      </c>
    </row>
    <row r="35" spans="1:7" ht="18" customHeight="1" x14ac:dyDescent="0.2">
      <c r="A35" s="24" t="s">
        <v>102</v>
      </c>
      <c r="B35" s="29" t="s">
        <v>103</v>
      </c>
      <c r="C35" s="22">
        <v>2.8</v>
      </c>
      <c r="D35" s="22">
        <v>2.8</v>
      </c>
      <c r="E35" s="28">
        <f t="shared" si="0"/>
        <v>100</v>
      </c>
      <c r="F35" s="22">
        <v>2.7</v>
      </c>
      <c r="G35" s="28">
        <f t="shared" si="2"/>
        <v>103.70370370370368</v>
      </c>
    </row>
    <row r="36" spans="1:7" ht="52.5" customHeight="1" x14ac:dyDescent="0.2">
      <c r="A36" s="24" t="s">
        <v>41</v>
      </c>
      <c r="B36" s="29" t="s">
        <v>42</v>
      </c>
      <c r="C36" s="22">
        <v>7186.2</v>
      </c>
      <c r="D36" s="22">
        <v>7133.2</v>
      </c>
      <c r="E36" s="28">
        <f t="shared" si="0"/>
        <v>99.262475299880336</v>
      </c>
      <c r="F36" s="22">
        <v>6696</v>
      </c>
      <c r="G36" s="28">
        <f t="shared" si="2"/>
        <v>106.52927120669057</v>
      </c>
    </row>
    <row r="37" spans="1:7" x14ac:dyDescent="0.2">
      <c r="A37" s="24" t="s">
        <v>43</v>
      </c>
      <c r="B37" s="30" t="s">
        <v>44</v>
      </c>
      <c r="C37" s="22">
        <v>39047.699999999997</v>
      </c>
      <c r="D37" s="22">
        <v>39016</v>
      </c>
      <c r="E37" s="28">
        <f t="shared" si="0"/>
        <v>99.918817241476461</v>
      </c>
      <c r="F37" s="22">
        <v>34240.400000000001</v>
      </c>
      <c r="G37" s="28">
        <f t="shared" si="2"/>
        <v>113.94726697118024</v>
      </c>
    </row>
    <row r="38" spans="1:7" x14ac:dyDescent="0.2">
      <c r="A38" s="26" t="s">
        <v>20</v>
      </c>
      <c r="B38" s="31" t="s">
        <v>13</v>
      </c>
      <c r="C38" s="27">
        <f>SUM(C39:C42)</f>
        <v>46699.199999999997</v>
      </c>
      <c r="D38" s="27">
        <f>SUM(D39:D42)</f>
        <v>39834.699999999997</v>
      </c>
      <c r="E38" s="28">
        <f t="shared" si="0"/>
        <v>85.300604721280024</v>
      </c>
      <c r="F38" s="27">
        <f>SUM(F39:F42)</f>
        <v>34946.5</v>
      </c>
      <c r="G38" s="28">
        <f t="shared" si="2"/>
        <v>113.98766686220365</v>
      </c>
    </row>
    <row r="39" spans="1:7" ht="25.5" x14ac:dyDescent="0.2">
      <c r="A39" s="24" t="s">
        <v>67</v>
      </c>
      <c r="B39" s="29" t="s">
        <v>68</v>
      </c>
      <c r="C39" s="22">
        <v>47.5</v>
      </c>
      <c r="D39" s="22"/>
      <c r="E39" s="28">
        <f t="shared" si="0"/>
        <v>0</v>
      </c>
      <c r="F39" s="22">
        <v>100</v>
      </c>
      <c r="G39" s="28">
        <f t="shared" si="2"/>
        <v>0</v>
      </c>
    </row>
    <row r="40" spans="1:7" x14ac:dyDescent="0.2">
      <c r="A40" s="24" t="s">
        <v>79</v>
      </c>
      <c r="B40" s="29" t="s">
        <v>80</v>
      </c>
      <c r="C40" s="22">
        <v>20321.900000000001</v>
      </c>
      <c r="D40" s="22">
        <v>20321.8</v>
      </c>
      <c r="E40" s="28">
        <f t="shared" si="0"/>
        <v>99.999507920027142</v>
      </c>
      <c r="F40" s="22">
        <v>26424.9</v>
      </c>
      <c r="G40" s="28">
        <f t="shared" si="2"/>
        <v>76.903980715158795</v>
      </c>
    </row>
    <row r="41" spans="1:7" x14ac:dyDescent="0.2">
      <c r="A41" s="24" t="s">
        <v>45</v>
      </c>
      <c r="B41" s="30" t="s">
        <v>46</v>
      </c>
      <c r="C41" s="22">
        <v>26275.3</v>
      </c>
      <c r="D41" s="22">
        <v>19458.400000000001</v>
      </c>
      <c r="E41" s="28">
        <f t="shared" si="0"/>
        <v>74.055862349811434</v>
      </c>
      <c r="F41" s="22">
        <v>7396.7</v>
      </c>
      <c r="G41" s="28">
        <f t="shared" si="2"/>
        <v>263.06866575635081</v>
      </c>
    </row>
    <row r="42" spans="1:7" x14ac:dyDescent="0.2">
      <c r="A42" s="24" t="s">
        <v>47</v>
      </c>
      <c r="B42" s="32" t="s">
        <v>48</v>
      </c>
      <c r="C42" s="22">
        <v>54.5</v>
      </c>
      <c r="D42" s="22">
        <v>54.5</v>
      </c>
      <c r="E42" s="28">
        <f t="shared" si="0"/>
        <v>99.999999999999986</v>
      </c>
      <c r="F42" s="22">
        <v>1024.9000000000001</v>
      </c>
      <c r="G42" s="28">
        <f t="shared" si="2"/>
        <v>5.3175919601912378</v>
      </c>
    </row>
    <row r="43" spans="1:7" ht="25.5" x14ac:dyDescent="0.2">
      <c r="A43" s="26" t="s">
        <v>19</v>
      </c>
      <c r="B43" s="25" t="s">
        <v>14</v>
      </c>
      <c r="C43" s="27">
        <f>SUM(C44:C44)</f>
        <v>668.3</v>
      </c>
      <c r="D43" s="27">
        <f>SUM(D44:D44)</f>
        <v>668.3</v>
      </c>
      <c r="E43" s="28">
        <f t="shared" si="0"/>
        <v>100</v>
      </c>
      <c r="F43" s="27">
        <f>SUM(F44:F44)</f>
        <v>50.5</v>
      </c>
      <c r="G43" s="28">
        <f t="shared" si="2"/>
        <v>1323.3663366336632</v>
      </c>
    </row>
    <row r="44" spans="1:7" x14ac:dyDescent="0.2">
      <c r="A44" s="24" t="s">
        <v>49</v>
      </c>
      <c r="B44" s="23" t="s">
        <v>71</v>
      </c>
      <c r="C44" s="22">
        <v>668.3</v>
      </c>
      <c r="D44" s="22">
        <v>668.3</v>
      </c>
      <c r="E44" s="28">
        <f t="shared" si="0"/>
        <v>100</v>
      </c>
      <c r="F44" s="22">
        <v>50.5</v>
      </c>
      <c r="G44" s="28">
        <f t="shared" si="2"/>
        <v>1323.3663366336632</v>
      </c>
    </row>
    <row r="45" spans="1:7" x14ac:dyDescent="0.2">
      <c r="A45" s="26" t="s">
        <v>18</v>
      </c>
      <c r="B45" s="25" t="s">
        <v>15</v>
      </c>
      <c r="C45" s="27">
        <f>SUM(C46:C50)</f>
        <v>269523.89999999997</v>
      </c>
      <c r="D45" s="27">
        <f>SUM(D46:D50)</f>
        <v>265134.90000000002</v>
      </c>
      <c r="E45" s="28">
        <f t="shared" si="0"/>
        <v>98.371572984807685</v>
      </c>
      <c r="F45" s="27">
        <f>SUM(F46:F50)</f>
        <v>259091.49999999997</v>
      </c>
      <c r="G45" s="28">
        <f t="shared" si="2"/>
        <v>102.33253503106049</v>
      </c>
    </row>
    <row r="46" spans="1:7" x14ac:dyDescent="0.2">
      <c r="A46" s="24" t="s">
        <v>50</v>
      </c>
      <c r="B46" s="32" t="s">
        <v>51</v>
      </c>
      <c r="C46" s="22">
        <v>48572.1</v>
      </c>
      <c r="D46" s="22">
        <v>48301.4</v>
      </c>
      <c r="E46" s="28">
        <f t="shared" si="0"/>
        <v>99.442684174659945</v>
      </c>
      <c r="F46" s="22">
        <v>55768.800000000003</v>
      </c>
      <c r="G46" s="28">
        <f t="shared" si="2"/>
        <v>86.610075884724083</v>
      </c>
    </row>
    <row r="47" spans="1:7" x14ac:dyDescent="0.2">
      <c r="A47" s="24" t="s">
        <v>52</v>
      </c>
      <c r="B47" s="33" t="s">
        <v>53</v>
      </c>
      <c r="C47" s="22">
        <v>202967.9</v>
      </c>
      <c r="D47" s="22">
        <v>199784</v>
      </c>
      <c r="E47" s="28">
        <f t="shared" si="0"/>
        <v>98.431328303638168</v>
      </c>
      <c r="F47" s="22">
        <v>186232</v>
      </c>
      <c r="G47" s="28">
        <f t="shared" si="2"/>
        <v>107.27694488594871</v>
      </c>
    </row>
    <row r="48" spans="1:7" x14ac:dyDescent="0.2">
      <c r="A48" s="24" t="s">
        <v>76</v>
      </c>
      <c r="B48" s="34" t="s">
        <v>78</v>
      </c>
      <c r="C48" s="22">
        <v>10641.8</v>
      </c>
      <c r="D48" s="22">
        <v>10036.5</v>
      </c>
      <c r="E48" s="28">
        <f t="shared" si="0"/>
        <v>94.312052472326116</v>
      </c>
      <c r="F48" s="22">
        <v>10282.299999999999</v>
      </c>
      <c r="G48" s="28">
        <f t="shared" si="2"/>
        <v>97.609484259358325</v>
      </c>
    </row>
    <row r="49" spans="1:7" ht="25.5" x14ac:dyDescent="0.2">
      <c r="A49" s="24" t="s">
        <v>54</v>
      </c>
      <c r="B49" s="29" t="s">
        <v>55</v>
      </c>
      <c r="C49" s="22"/>
      <c r="D49" s="22"/>
      <c r="E49" s="28"/>
      <c r="F49" s="22">
        <v>280.39999999999998</v>
      </c>
      <c r="G49" s="28">
        <f t="shared" si="2"/>
        <v>0</v>
      </c>
    </row>
    <row r="50" spans="1:7" ht="27" customHeight="1" x14ac:dyDescent="0.2">
      <c r="A50" s="24" t="s">
        <v>56</v>
      </c>
      <c r="B50" s="35" t="s">
        <v>57</v>
      </c>
      <c r="C50" s="22">
        <v>7342.1</v>
      </c>
      <c r="D50" s="22">
        <v>7013</v>
      </c>
      <c r="E50" s="28">
        <f t="shared" si="0"/>
        <v>95.517631195434546</v>
      </c>
      <c r="F50" s="22">
        <v>6528</v>
      </c>
      <c r="G50" s="28">
        <f t="shared" si="2"/>
        <v>107.42953431372548</v>
      </c>
    </row>
    <row r="51" spans="1:7" x14ac:dyDescent="0.2">
      <c r="A51" s="26" t="s">
        <v>22</v>
      </c>
      <c r="B51" s="36" t="s">
        <v>58</v>
      </c>
      <c r="C51" s="27">
        <v>39543.5</v>
      </c>
      <c r="D51" s="27">
        <v>36902.9</v>
      </c>
      <c r="E51" s="28">
        <f t="shared" si="0"/>
        <v>93.32229064195127</v>
      </c>
      <c r="F51" s="27">
        <v>34002.1</v>
      </c>
      <c r="G51" s="28">
        <f t="shared" si="2"/>
        <v>108.53123777649029</v>
      </c>
    </row>
    <row r="52" spans="1:7" x14ac:dyDescent="0.2">
      <c r="A52" s="24" t="s">
        <v>59</v>
      </c>
      <c r="B52" s="37" t="s">
        <v>30</v>
      </c>
      <c r="C52" s="22">
        <v>39543.5</v>
      </c>
      <c r="D52" s="22">
        <v>36902.9</v>
      </c>
      <c r="E52" s="28">
        <f t="shared" si="0"/>
        <v>93.32229064195127</v>
      </c>
      <c r="F52" s="22">
        <v>34002.1</v>
      </c>
      <c r="G52" s="28">
        <f t="shared" si="2"/>
        <v>108.53123777649029</v>
      </c>
    </row>
    <row r="53" spans="1:7" x14ac:dyDescent="0.2">
      <c r="A53" s="26">
        <v>1000</v>
      </c>
      <c r="B53" s="36" t="s">
        <v>16</v>
      </c>
      <c r="C53" s="27">
        <f>SUM(C54:C57)</f>
        <v>6518.4000000000005</v>
      </c>
      <c r="D53" s="27">
        <f>SUM(D54:D57)</f>
        <v>6518.4000000000005</v>
      </c>
      <c r="E53" s="28">
        <f t="shared" si="0"/>
        <v>99.999999999999986</v>
      </c>
      <c r="F53" s="27">
        <f>SUM(F54:F56)</f>
        <v>6854.2000000000007</v>
      </c>
      <c r="G53" s="28">
        <f t="shared" si="2"/>
        <v>95.100814099384323</v>
      </c>
    </row>
    <row r="54" spans="1:7" x14ac:dyDescent="0.2">
      <c r="A54" s="24">
        <v>1001</v>
      </c>
      <c r="B54" s="32" t="s">
        <v>60</v>
      </c>
      <c r="C54" s="22">
        <v>2250</v>
      </c>
      <c r="D54" s="22">
        <v>2250</v>
      </c>
      <c r="E54" s="28">
        <f t="shared" si="0"/>
        <v>100</v>
      </c>
      <c r="F54" s="22">
        <v>2133.5</v>
      </c>
      <c r="G54" s="28">
        <f t="shared" si="2"/>
        <v>105.46051089758612</v>
      </c>
    </row>
    <row r="55" spans="1:7" ht="25.5" x14ac:dyDescent="0.2">
      <c r="A55" s="24">
        <v>1003</v>
      </c>
      <c r="B55" s="23" t="s">
        <v>61</v>
      </c>
      <c r="C55" s="22">
        <v>2606.6</v>
      </c>
      <c r="D55" s="22">
        <v>2606.6</v>
      </c>
      <c r="E55" s="28">
        <f t="shared" si="0"/>
        <v>100</v>
      </c>
      <c r="F55" s="22">
        <v>2072.3000000000002</v>
      </c>
      <c r="G55" s="28">
        <f t="shared" si="2"/>
        <v>125.78294648458233</v>
      </c>
    </row>
    <row r="56" spans="1:7" x14ac:dyDescent="0.2">
      <c r="A56" s="24">
        <v>1004</v>
      </c>
      <c r="B56" s="32" t="s">
        <v>62</v>
      </c>
      <c r="C56" s="22">
        <v>1247.8</v>
      </c>
      <c r="D56" s="22">
        <v>1247.8</v>
      </c>
      <c r="E56" s="28">
        <f t="shared" si="0"/>
        <v>100</v>
      </c>
      <c r="F56" s="22">
        <v>2648.4</v>
      </c>
      <c r="G56" s="28">
        <f t="shared" si="2"/>
        <v>47.115239389820267</v>
      </c>
    </row>
    <row r="57" spans="1:7" ht="25.5" x14ac:dyDescent="0.2">
      <c r="A57" s="24">
        <v>1006</v>
      </c>
      <c r="B57" s="29" t="s">
        <v>101</v>
      </c>
      <c r="C57" s="22">
        <v>414</v>
      </c>
      <c r="D57" s="22">
        <v>414</v>
      </c>
      <c r="E57" s="28">
        <f t="shared" si="0"/>
        <v>100.00000000000001</v>
      </c>
      <c r="F57" s="22"/>
      <c r="G57" s="28"/>
    </row>
    <row r="58" spans="1:7" x14ac:dyDescent="0.2">
      <c r="A58" s="26">
        <v>1100</v>
      </c>
      <c r="B58" s="25" t="s">
        <v>27</v>
      </c>
      <c r="C58" s="27">
        <v>36.700000000000003</v>
      </c>
      <c r="D58" s="27">
        <v>36.700000000000003</v>
      </c>
      <c r="E58" s="28">
        <f t="shared" si="0"/>
        <v>100</v>
      </c>
      <c r="F58" s="27">
        <v>166.9</v>
      </c>
      <c r="G58" s="28">
        <f t="shared" si="2"/>
        <v>21.989215098861596</v>
      </c>
    </row>
    <row r="59" spans="1:7" x14ac:dyDescent="0.2">
      <c r="A59" s="24">
        <v>1102</v>
      </c>
      <c r="B59" s="30" t="s">
        <v>63</v>
      </c>
      <c r="C59" s="22">
        <v>36.700000000000003</v>
      </c>
      <c r="D59" s="22">
        <v>36.700000000000003</v>
      </c>
      <c r="E59" s="28">
        <f t="shared" si="0"/>
        <v>100</v>
      </c>
      <c r="F59" s="22">
        <v>166.9</v>
      </c>
      <c r="G59" s="28">
        <f t="shared" si="2"/>
        <v>21.989215098861596</v>
      </c>
    </row>
    <row r="60" spans="1:7" ht="25.5" x14ac:dyDescent="0.2">
      <c r="A60" s="26">
        <v>1200</v>
      </c>
      <c r="B60" s="25" t="s">
        <v>28</v>
      </c>
      <c r="C60" s="27">
        <v>792.5</v>
      </c>
      <c r="D60" s="27">
        <v>792.5</v>
      </c>
      <c r="E60" s="28">
        <f>D60/C60%</f>
        <v>100</v>
      </c>
      <c r="F60" s="27">
        <v>544.9</v>
      </c>
      <c r="G60" s="28">
        <f t="shared" si="2"/>
        <v>145.4395301890255</v>
      </c>
    </row>
    <row r="61" spans="1:7" x14ac:dyDescent="0.2">
      <c r="A61" s="24">
        <v>1202</v>
      </c>
      <c r="B61" s="32" t="s">
        <v>64</v>
      </c>
      <c r="C61" s="22">
        <v>792.5</v>
      </c>
      <c r="D61" s="22">
        <v>792.5</v>
      </c>
      <c r="E61" s="28">
        <f t="shared" si="0"/>
        <v>100</v>
      </c>
      <c r="F61" s="22">
        <v>544.9</v>
      </c>
      <c r="G61" s="28">
        <f t="shared" si="2"/>
        <v>145.4395301890255</v>
      </c>
    </row>
    <row r="62" spans="1:7" ht="38.25" x14ac:dyDescent="0.2">
      <c r="A62" s="26">
        <v>1300</v>
      </c>
      <c r="B62" s="36" t="s">
        <v>31</v>
      </c>
      <c r="C62" s="27">
        <v>14.7</v>
      </c>
      <c r="D62" s="22">
        <v>14.7</v>
      </c>
      <c r="E62" s="28">
        <f t="shared" si="0"/>
        <v>100</v>
      </c>
      <c r="F62" s="22">
        <v>13.8</v>
      </c>
      <c r="G62" s="28">
        <f t="shared" si="2"/>
        <v>106.52173913043477</v>
      </c>
    </row>
    <row r="63" spans="1:7" ht="38.25" x14ac:dyDescent="0.2">
      <c r="A63" s="24">
        <v>1301</v>
      </c>
      <c r="B63" s="38" t="s">
        <v>65</v>
      </c>
      <c r="C63" s="22">
        <v>14.7</v>
      </c>
      <c r="D63" s="22">
        <v>14.7</v>
      </c>
      <c r="E63" s="28">
        <f t="shared" si="0"/>
        <v>100</v>
      </c>
      <c r="F63" s="22">
        <v>13.8</v>
      </c>
      <c r="G63" s="28">
        <f t="shared" si="2"/>
        <v>106.52173913043477</v>
      </c>
    </row>
    <row r="64" spans="1:7" ht="20.25" customHeight="1" x14ac:dyDescent="0.2">
      <c r="A64" s="26">
        <v>1400</v>
      </c>
      <c r="B64" s="25" t="s">
        <v>26</v>
      </c>
      <c r="C64" s="27">
        <v>2266.6999999999998</v>
      </c>
      <c r="D64" s="27">
        <v>2266.6999999999998</v>
      </c>
      <c r="E64" s="28">
        <f t="shared" si="0"/>
        <v>100</v>
      </c>
      <c r="F64" s="27">
        <v>4214.6000000000004</v>
      </c>
      <c r="G64" s="28">
        <f t="shared" si="2"/>
        <v>53.782090827124755</v>
      </c>
    </row>
    <row r="65" spans="1:7" ht="50.25" customHeight="1" x14ac:dyDescent="0.2">
      <c r="A65" s="24">
        <v>1401</v>
      </c>
      <c r="B65" s="23" t="s">
        <v>66</v>
      </c>
      <c r="C65" s="22">
        <v>1837.7</v>
      </c>
      <c r="D65" s="22">
        <v>1837.7</v>
      </c>
      <c r="E65" s="28">
        <f t="shared" si="0"/>
        <v>100.00000000000001</v>
      </c>
      <c r="F65" s="22">
        <v>1713.3</v>
      </c>
      <c r="G65" s="28">
        <f t="shared" si="2"/>
        <v>107.26084165061577</v>
      </c>
    </row>
    <row r="66" spans="1:7" ht="25.5" customHeight="1" x14ac:dyDescent="0.2">
      <c r="A66" s="24">
        <v>1403</v>
      </c>
      <c r="B66" s="44"/>
      <c r="C66" s="22">
        <v>429</v>
      </c>
      <c r="D66" s="22">
        <v>429</v>
      </c>
      <c r="E66" s="28">
        <f t="shared" si="0"/>
        <v>100</v>
      </c>
      <c r="F66" s="22">
        <v>2501.3000000000002</v>
      </c>
      <c r="G66" s="28">
        <f t="shared" si="2"/>
        <v>17.151081437652419</v>
      </c>
    </row>
    <row r="67" spans="1:7" x14ac:dyDescent="0.2">
      <c r="A67" s="26"/>
      <c r="B67" s="25" t="s">
        <v>17</v>
      </c>
      <c r="C67" s="27">
        <f>C32+C38+C43+C45+C51+C53+C58+C62+C64+H65+C60</f>
        <v>423492.10000000003</v>
      </c>
      <c r="D67" s="27">
        <f>D32+D38+D43+D45+D51+D53+D58+D62+D64+I65+D60</f>
        <v>409380.90000000008</v>
      </c>
      <c r="E67" s="28">
        <f t="shared" si="0"/>
        <v>96.667895339724183</v>
      </c>
      <c r="F67" s="27">
        <f>F32+F38+F43+F45+F51+F53+F58+F62+F64+K65+F60</f>
        <v>389291</v>
      </c>
      <c r="G67" s="28">
        <f t="shared" ref="G67" si="3">D67/F67%</f>
        <v>105.16063818583017</v>
      </c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46" t="s">
        <v>69</v>
      </c>
      <c r="B69" s="46"/>
      <c r="C69" s="46"/>
      <c r="D69" s="47"/>
      <c r="E69" s="47"/>
      <c r="F69" s="47"/>
      <c r="G69" s="47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</sheetData>
  <mergeCells count="17">
    <mergeCell ref="B3:E3"/>
    <mergeCell ref="D6:D7"/>
    <mergeCell ref="E6:E7"/>
    <mergeCell ref="F6:F7"/>
    <mergeCell ref="A4:G4"/>
    <mergeCell ref="A69:G69"/>
    <mergeCell ref="G6:G7"/>
    <mergeCell ref="A6:A7"/>
    <mergeCell ref="B6:B7"/>
    <mergeCell ref="C6:C7"/>
    <mergeCell ref="C30:C31"/>
    <mergeCell ref="D30:D31"/>
    <mergeCell ref="E30:E31"/>
    <mergeCell ref="F30:F31"/>
    <mergeCell ref="G30:G31"/>
    <mergeCell ref="A30:A31"/>
    <mergeCell ref="B30:B31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2020-07-02T12:50:26Z</cp:lastPrinted>
  <dcterms:created xsi:type="dcterms:W3CDTF">2016-07-19T05:49:12Z</dcterms:created>
  <dcterms:modified xsi:type="dcterms:W3CDTF">2021-01-27T10:30:38Z</dcterms:modified>
</cp:coreProperties>
</file>