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'Лист1'!$A$2:$D$104</definedName>
  </definedNames>
  <calcPr fullCalcOnLoad="1"/>
</workbook>
</file>

<file path=xl/sharedStrings.xml><?xml version="1.0" encoding="utf-8"?>
<sst xmlns="http://schemas.openxmlformats.org/spreadsheetml/2006/main" count="162" uniqueCount="154">
  <si>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</si>
  <si>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</si>
  <si>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</si>
  <si>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</si>
  <si>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</si>
  <si>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</si>
  <si>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</si>
  <si>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</si>
  <si>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</si>
  <si>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</si>
  <si>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</si>
  <si>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</si>
  <si>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</si>
  <si>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</si>
  <si>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</si>
  <si>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</si>
  <si>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</si>
  <si>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2 02 01000 00 0000 151</t>
  </si>
  <si>
    <t>2 02 03000 00 0000 151</t>
  </si>
  <si>
    <t>2 02 03024 05 0001 151</t>
  </si>
  <si>
    <t>2 02 03021 05 0000 151</t>
  </si>
  <si>
    <t>2 02 03024 05 0003 151</t>
  </si>
  <si>
    <t>2 02 03024 05 0004 151</t>
  </si>
  <si>
    <t>2 02 03024 05 0010 151</t>
  </si>
  <si>
    <t>2 02 03024 05 0009 151</t>
  </si>
  <si>
    <t>2 02 03024 05 0011 151</t>
  </si>
  <si>
    <t>2 02 02000 00 0000 151</t>
  </si>
  <si>
    <t>Субсидии бюджетам субъектов РФ и муниципальных образований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</si>
  <si>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</si>
  <si>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</si>
  <si>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2 02 03024 05 0007 151</t>
  </si>
  <si>
    <t>1 12 00000 00 0000 000</t>
  </si>
  <si>
    <t>Код бюджетной классификации доходов</t>
  </si>
  <si>
    <t>2 02 01001 05 0002 151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</si>
  <si>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</si>
  <si>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 xml:space="preserve">Доходы от продажи земельных участков,государственная собственность на которые не разграничена и которые расположены в границах поселений </t>
  </si>
  <si>
    <t>Прочие безвозмездные поступления в бюджет муниципального района</t>
  </si>
  <si>
    <t>2 02 01003 05 0000 151</t>
  </si>
  <si>
    <t>Дотация бюджетам муниципальных районов на поддержку мер по обеспечению сбалансированности бюджетов</t>
  </si>
  <si>
    <t>2 02 03024 05 0008 151</t>
  </si>
  <si>
    <t>2 02 03024 05 0014 151</t>
  </si>
  <si>
    <t>2 02 03024 05 0012 151</t>
  </si>
  <si>
    <t>2 02 03024 05 0015 151</t>
  </si>
  <si>
    <t xml:space="preserve"> 2 02 04025 05 0000 151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</si>
  <si>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</si>
  <si>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</si>
  <si>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</si>
  <si>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</si>
  <si>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</si>
  <si>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</si>
  <si>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</si>
  <si>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2 02 03024 05 0016 151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</si>
  <si>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</si>
  <si>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</si>
  <si>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</si>
  <si>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</si>
  <si>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2 02 04000 05 0000 151</t>
  </si>
  <si>
    <t xml:space="preserve">Межбюджетные трансферты передаваемые бюджетам муниципальных районов  </t>
  </si>
  <si>
    <t>Федоровского муниципального района</t>
  </si>
  <si>
    <t>Налог на доходы физических лиц</t>
  </si>
  <si>
    <t>2 02 03024 05 0027 151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</si>
  <si>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</si>
  <si>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</si>
  <si>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</si>
  <si>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</si>
  <si>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</si>
  <si>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</si>
  <si>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</si>
  <si>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</si>
  <si>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</si>
  <si>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</si>
  <si>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</si>
  <si>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</si>
  <si>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</si>
  <si>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Субвенции бюджетам муниципальным районов области на исполнение государственных полномочий по расчету и представлению дотаций поселениям</t>
  </si>
  <si>
    <t>2 02 03024 05 0028 151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</si>
  <si>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исполнению функций комиссий по делам несовершеннолетних и защите их прав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</si>
  <si>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</si>
  <si>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</si>
  <si>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</si>
  <si>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</si>
  <si>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</si>
  <si>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</si>
  <si>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</si>
  <si>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</si>
  <si>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</si>
  <si>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 xml:space="preserve">2 02 03024 05 0029 151 </t>
  </si>
  <si>
    <t>2 19 05000 05 0000 151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</si>
  <si>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</si>
  <si>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2 02 02999 05 0048 151</t>
  </si>
  <si>
    <t>2 02 03024 05 0032 151</t>
  </si>
  <si>
    <t xml:space="preserve">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</si>
  <si>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2 02 03078 05 0000 151</t>
  </si>
  <si>
    <t>Субвенции бюджетам муниципальных районов на осуществление органами местного самоуправления отдельных государственных полномочий по повышению квалификации, профессиональной переподготовки руководителей  общеобразовательных учреждений и учителей</t>
  </si>
  <si>
    <t>Субвенции бюджетам муниципальных районов на осуществление органами местного самоуправления отдельных государственных полномочий  развитие школьной инфакструктуре (текущий ремонт с целью обеспечения требований к санитарно- бытовым условиям и охране здоровья обучающих, ва так же с целью подготовки помещений для установки оборудования)</t>
  </si>
  <si>
    <t xml:space="preserve">Субвенции бюджетам муниципальных районов на осуществление органами местного самоуправления отдельных государственных полномочий  пополнение фондов школьных библиотек </t>
  </si>
  <si>
    <t>Субвенции бюджетам муниципальных районов на осуществление органами местного самоуправления отдельных государственных полномочий на модернизацию в системе общего образования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</si>
  <si>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мер, направленных на энергосбережение в  системе общего образования</t>
  </si>
  <si>
    <t>Субсидия бюджетам муниципальных районов области на организацию подвоза учащихся к муниципальным общеобразовательным учреждениям области</t>
  </si>
  <si>
    <t xml:space="preserve"> 2 07 05030 05 0000 180</t>
  </si>
  <si>
    <t>2 02 02051 05 0000 151</t>
  </si>
  <si>
    <t>2 02 02999 05 0029 151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</si>
  <si>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</si>
  <si>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</si>
  <si>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</si>
  <si>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</si>
  <si>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</si>
  <si>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</si>
  <si>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</si>
  <si>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</si>
  <si>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</si>
  <si>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</si>
  <si>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</si>
  <si>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организацию предоставления компенсации родительской платы и расходы по оплате услуг почтовой связи и банковских услуг, оказываемых банками, по выплате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</si>
  <si>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</si>
  <si>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</si>
  <si>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</si>
  <si>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Субвенция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</si>
  <si>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</si>
  <si>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</si>
  <si>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</si>
  <si>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</si>
  <si>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</si>
  <si>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2 02 03024 05 0037 151 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</si>
  <si>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организаций</t>
  </si>
  <si>
    <t>2 02 04999 05 0006 151</t>
  </si>
  <si>
    <t>Межбюджетные трансферты бюджетам муниципальных районов области за счет резервного фонда Правильства области</t>
  </si>
  <si>
    <t>Субвенции 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 органами  муниципальных образований Саратовской области кассовых выплат 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</si>
  <si>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</si>
  <si>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мероприятия государственной программы РФ "Доступная среда"на 2011-2015 годы -федеральные</t>
  </si>
  <si>
    <t>2 02 02999 05 0025 151</t>
  </si>
  <si>
    <t>Субсидии бюджетам муниципальных районов на софинансирование расходных обязательств  муниципальных районов области по реализации мероприятий муниципальных программ развития малого и среднего предпринимательства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</si>
  <si>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</si>
  <si>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</si>
  <si>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</t>
  </si>
  <si>
    <t xml:space="preserve">Невыясненные поступления </t>
  </si>
  <si>
    <t>1 17 00000 00 0000 000</t>
  </si>
  <si>
    <t>Приложение  1</t>
  </si>
  <si>
    <t>Доходы от патентной системы</t>
  </si>
  <si>
    <t>1 05 04000 00 0000 000</t>
  </si>
  <si>
    <t>1 11 05013 00 0000 120</t>
  </si>
  <si>
    <t>1 11 0000 05 0000 120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</si>
  <si>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</si>
  <si>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</si>
  <si>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Доходы Федоровского муниципального района за 2016год по кодам классификации доходов бюджета</t>
  </si>
  <si>
    <t>2 02 02999 05 0068 151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</si>
  <si>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</si>
  <si>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>Субсидии бюджетам муниципальных районов на государственную поддержку малого предпринимательства, включая крестьянское (фермерские) хозяйства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</si>
  <si>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</si>
  <si>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2 02 02999 05 0063 151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</si>
  <si>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</si>
  <si>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</si>
  <si>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к решению Муниципального Собрания</t>
  </si>
  <si>
    <t>Саратовской области  от 28 .04 .2017 №90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</si>
</sst>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7" fontId="6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2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2" fontId="2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35" borderId="15" xfId="0" applyFill="1" applyBorder="1" applyAlignment="1">
      <alignment/>
    </xf>
    <xf numFmtId="0" fontId="1" fillId="0" borderId="0" xfId="0" applyFont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vertical="top"/>
    </xf>
    <xf numFmtId="1" fontId="7" fillId="0" borderId="10" xfId="0" applyNumberFormat="1" applyFont="1" applyFill="1" applyBorder="1" applyAlignment="1">
      <alignment wrapText="1" shrinkToFi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wrapText="1" shrinkToFit="1"/>
    </xf>
    <xf numFmtId="1" fontId="8" fillId="0" borderId="10" xfId="0" applyNumberFormat="1" applyFont="1" applyFill="1" applyBorder="1" applyAlignment="1">
      <alignment horizontal="left" wrapText="1" shrinkToFit="1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wrapText="1" shrinkToFit="1"/>
    </xf>
    <xf numFmtId="172" fontId="9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top" wrapText="1" shrinkToFit="1"/>
    </xf>
    <xf numFmtId="172" fontId="8" fillId="0" borderId="10" xfId="0" applyNumberFormat="1" applyFont="1" applyFill="1" applyBorder="1" applyAlignment="1" applyProtection="1">
      <alignment horizontal="center" shrinkToFit="1"/>
      <protection locked="0"/>
    </xf>
    <xf numFmtId="4" fontId="8" fillId="0" borderId="10" xfId="0" applyNumberFormat="1" applyFont="1" applyFill="1" applyBorder="1" applyAlignment="1">
      <alignment vertical="center" wrapText="1"/>
    </xf>
    <xf numFmtId="172" fontId="8" fillId="0" borderId="10" xfId="53" applyNumberFormat="1" applyFont="1" applyFill="1" applyBorder="1" applyAlignment="1">
      <alignment horizontal="center" wrapText="1"/>
      <protection/>
    </xf>
    <xf numFmtId="0" fontId="8" fillId="0" borderId="10" xfId="53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11" fillId="0" borderId="17" xfId="0" applyFont="1" applyFill="1" applyBorder="1" applyAlignment="1">
      <alignment wrapText="1"/>
    </xf>
    <xf numFmtId="1" fontId="7" fillId="0" borderId="17" xfId="0" applyNumberFormat="1" applyFont="1" applyFill="1" applyBorder="1" applyAlignment="1">
      <alignment horizontal="left" wrapText="1" shrinkToFit="1"/>
    </xf>
    <xf numFmtId="172" fontId="8" fillId="0" borderId="17" xfId="0" applyNumberFormat="1" applyFont="1" applyFill="1" applyBorder="1" applyAlignment="1">
      <alignment horizontal="center" wrapText="1" shrinkToFit="1"/>
    </xf>
    <xf numFmtId="1" fontId="7" fillId="0" borderId="16" xfId="0" applyNumberFormat="1" applyFont="1" applyFill="1" applyBorder="1" applyAlignment="1">
      <alignment wrapText="1" shrinkToFit="1"/>
    </xf>
    <xf numFmtId="172" fontId="7" fillId="0" borderId="16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justify" vertical="top" wrapText="1"/>
    </xf>
    <xf numFmtId="172" fontId="12" fillId="0" borderId="10" xfId="0" applyNumberFormat="1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wrapText="1" shrinkToFit="1"/>
    </xf>
    <xf numFmtId="0" fontId="8" fillId="0" borderId="10" xfId="0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vertical="top" shrinkToFit="1"/>
    </xf>
    <xf numFmtId="172" fontId="8" fillId="0" borderId="10" xfId="0" applyNumberFormat="1" applyFont="1" applyFill="1" applyBorder="1" applyAlignment="1">
      <alignment horizontal="center" wrapText="1" shrinkToFit="1"/>
    </xf>
    <xf numFmtId="1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0.12890625" style="1" customWidth="1"/>
    <col min="2" max="2" width="63.375" style="0" customWidth="1"/>
    <col min="3" max="3" width="26.00390625" style="0" customWidth="1"/>
    <col min="4" max="4" width="16.625" style="0" customWidth="1"/>
    <col min="5" max="5" width="9.125" style="0" hidden="1" customWidth="1"/>
  </cols>
  <sheetData>
    <row r="2" spans="1:4" ht="12.75">
      <c r="A2" s="15"/>
      <c r="B2" s="16" t="s">
        <v>137</v>
      </c>
      <c r="C2" s="16"/>
      <c r="D2" s="17"/>
    </row>
    <row r="3" spans="1:3" ht="12.75">
      <c r="A3" s="15"/>
      <c r="B3" s="16" t="s">
        <v>152</v>
      </c>
      <c r="C3" s="16"/>
    </row>
    <row r="4" spans="1:4" ht="12.75">
      <c r="A4" s="15"/>
      <c r="B4" s="16" t="s">
        <v>58</v>
      </c>
      <c r="C4" s="16"/>
      <c r="D4" s="17"/>
    </row>
    <row r="5" spans="1:4" ht="12.75">
      <c r="A5" s="15"/>
      <c r="B5" s="16" t="s">
        <v>153</v>
      </c>
      <c r="C5" s="16"/>
      <c r="D5" s="17"/>
    </row>
    <row r="6" spans="1:4" ht="44.25" customHeight="1">
      <c r="A6" s="80" t="s">
        <v>144</v>
      </c>
      <c r="B6" s="80"/>
      <c r="C6" s="80"/>
      <c r="D6" s="80"/>
    </row>
    <row r="7" spans="1:4" ht="27" customHeight="1">
      <c r="A7" s="78"/>
      <c r="B7" s="79"/>
      <c r="C7" s="79"/>
      <c r="D7" s="79"/>
    </row>
    <row r="8" spans="2:5" ht="31.5" customHeight="1">
      <c r="B8" s="28" t="s">
        <v>0</v>
      </c>
      <c r="C8" s="81" t="s">
        <v>32</v>
      </c>
      <c r="D8" s="28" t="s">
        <v>13</v>
      </c>
      <c r="E8" s="3"/>
    </row>
    <row r="9" spans="2:5" ht="3" customHeight="1" hidden="1">
      <c r="B9" s="29"/>
      <c r="C9" s="82"/>
      <c r="D9" s="29"/>
      <c r="E9" s="4"/>
    </row>
    <row r="10" spans="2:5" s="12" customFormat="1" ht="15.75">
      <c r="B10" s="30" t="s">
        <v>11</v>
      </c>
      <c r="C10" s="31" t="s">
        <v>5</v>
      </c>
      <c r="D10" s="32">
        <f>SUM(D11,D22)</f>
        <v>53431.399999999994</v>
      </c>
      <c r="E10" s="9"/>
    </row>
    <row r="11" spans="2:5" s="12" customFormat="1" ht="15.75">
      <c r="B11" s="30" t="s">
        <v>49</v>
      </c>
      <c r="C11" s="31"/>
      <c r="D11" s="32">
        <f>SUM(D12,D16,D20,D21,D15)</f>
        <v>37754.7</v>
      </c>
      <c r="E11" s="9"/>
    </row>
    <row r="12" spans="2:5" s="10" customFormat="1" ht="15.75">
      <c r="B12" s="30" t="s">
        <v>4</v>
      </c>
      <c r="C12" s="33" t="s">
        <v>6</v>
      </c>
      <c r="D12" s="32">
        <f>SUM(D13)</f>
        <v>22806.7</v>
      </c>
      <c r="E12" s="9"/>
    </row>
    <row r="13" spans="2:5" ht="15.75">
      <c r="B13" s="34" t="s">
        <v>59</v>
      </c>
      <c r="C13" s="31" t="s">
        <v>69</v>
      </c>
      <c r="D13" s="35">
        <v>22806.7</v>
      </c>
      <c r="E13" s="6"/>
    </row>
    <row r="14" spans="2:5" ht="28.5" customHeight="1">
      <c r="B14" s="36" t="s">
        <v>120</v>
      </c>
      <c r="C14" s="37" t="s">
        <v>119</v>
      </c>
      <c r="D14" s="32">
        <f>D15</f>
        <v>9884.8</v>
      </c>
      <c r="E14" s="6"/>
    </row>
    <row r="15" spans="2:5" ht="55.5" customHeight="1">
      <c r="B15" s="38" t="s">
        <v>121</v>
      </c>
      <c r="C15" s="39" t="s">
        <v>118</v>
      </c>
      <c r="D15" s="35">
        <v>9884.8</v>
      </c>
      <c r="E15" s="6"/>
    </row>
    <row r="16" spans="2:5" s="10" customFormat="1" ht="15.75">
      <c r="B16" s="30" t="s">
        <v>1</v>
      </c>
      <c r="C16" s="33" t="s">
        <v>7</v>
      </c>
      <c r="D16" s="32">
        <f>SUM(D17:D18,D19)</f>
        <v>4261.799999999999</v>
      </c>
      <c r="E16" s="9"/>
    </row>
    <row r="17" spans="2:5" ht="36.75" customHeight="1">
      <c r="B17" s="38" t="s">
        <v>45</v>
      </c>
      <c r="C17" s="31" t="s">
        <v>70</v>
      </c>
      <c r="D17" s="35">
        <v>3109.6</v>
      </c>
      <c r="E17" s="6"/>
    </row>
    <row r="18" spans="2:5" ht="15.75">
      <c r="B18" s="34" t="s">
        <v>2</v>
      </c>
      <c r="C18" s="31" t="s">
        <v>71</v>
      </c>
      <c r="D18" s="35">
        <v>1106.3</v>
      </c>
      <c r="E18" s="6"/>
    </row>
    <row r="19" spans="2:5" ht="15.75">
      <c r="B19" s="38" t="s">
        <v>138</v>
      </c>
      <c r="C19" s="31" t="s">
        <v>139</v>
      </c>
      <c r="D19" s="35">
        <v>45.9</v>
      </c>
      <c r="E19" s="6"/>
    </row>
    <row r="20" spans="2:6" s="2" customFormat="1" ht="15.75">
      <c r="B20" s="30" t="s">
        <v>12</v>
      </c>
      <c r="C20" s="33" t="s">
        <v>8</v>
      </c>
      <c r="D20" s="32">
        <v>801.4</v>
      </c>
      <c r="E20" s="13"/>
      <c r="F20" s="14"/>
    </row>
    <row r="21" spans="2:6" s="2" customFormat="1" ht="12" customHeight="1">
      <c r="B21" s="40"/>
      <c r="C21" s="33"/>
      <c r="D21" s="32"/>
      <c r="E21" s="13"/>
      <c r="F21" s="14"/>
    </row>
    <row r="22" spans="2:6" s="2" customFormat="1" ht="15.75">
      <c r="B22" s="30" t="s">
        <v>50</v>
      </c>
      <c r="C22" s="33"/>
      <c r="D22" s="32">
        <f>SUM(D23,D29,D31,D32,D36,D37)</f>
        <v>15676.699999999997</v>
      </c>
      <c r="E22" s="13"/>
      <c r="F22" s="14"/>
    </row>
    <row r="23" spans="2:5" s="2" customFormat="1" ht="47.25">
      <c r="B23" s="41" t="s">
        <v>72</v>
      </c>
      <c r="C23" s="33" t="s">
        <v>80</v>
      </c>
      <c r="D23" s="32">
        <f>SUM(,D24,D28)</f>
        <v>2321.6</v>
      </c>
      <c r="E23" s="5"/>
    </row>
    <row r="24" spans="2:5" s="12" customFormat="1" ht="92.25" customHeight="1">
      <c r="B24" s="38" t="s">
        <v>47</v>
      </c>
      <c r="C24" s="31" t="s">
        <v>10</v>
      </c>
      <c r="D24" s="35">
        <f>SUM(D25,D27,D26)</f>
        <v>2318</v>
      </c>
      <c r="E24" s="11"/>
    </row>
    <row r="25" spans="2:5" ht="90.75" customHeight="1">
      <c r="B25" s="42" t="s">
        <v>61</v>
      </c>
      <c r="C25" s="31" t="s">
        <v>140</v>
      </c>
      <c r="D25" s="35">
        <v>1688.2</v>
      </c>
      <c r="E25" s="6"/>
    </row>
    <row r="26" spans="2:5" ht="3" customHeight="1" hidden="1">
      <c r="B26" s="43" t="s">
        <v>62</v>
      </c>
      <c r="C26" s="38" t="s">
        <v>55</v>
      </c>
      <c r="D26" s="35"/>
      <c r="E26" s="6"/>
    </row>
    <row r="27" spans="2:5" ht="84" customHeight="1">
      <c r="B27" s="44" t="s">
        <v>63</v>
      </c>
      <c r="C27" s="31" t="s">
        <v>141</v>
      </c>
      <c r="D27" s="35">
        <v>629.8</v>
      </c>
      <c r="E27" s="7"/>
    </row>
    <row r="28" spans="2:5" ht="55.5" customHeight="1">
      <c r="B28" s="44" t="s">
        <v>108</v>
      </c>
      <c r="C28" s="31" t="s">
        <v>107</v>
      </c>
      <c r="D28" s="35">
        <v>3.6</v>
      </c>
      <c r="E28" s="7"/>
    </row>
    <row r="29" spans="2:5" ht="36.75" customHeight="1">
      <c r="B29" s="41" t="s">
        <v>46</v>
      </c>
      <c r="C29" s="40" t="s">
        <v>31</v>
      </c>
      <c r="D29" s="32">
        <f>SUM(D30)</f>
        <v>415.4</v>
      </c>
      <c r="E29" s="8"/>
    </row>
    <row r="30" spans="2:5" ht="24.75" customHeight="1">
      <c r="B30" s="45" t="s">
        <v>68</v>
      </c>
      <c r="C30" s="38" t="s">
        <v>67</v>
      </c>
      <c r="D30" s="32">
        <v>415.4</v>
      </c>
      <c r="E30" s="8"/>
    </row>
    <row r="31" spans="2:5" ht="39.75" customHeight="1">
      <c r="B31" s="39" t="s">
        <v>110</v>
      </c>
      <c r="C31" s="46" t="s">
        <v>109</v>
      </c>
      <c r="D31" s="32">
        <v>421.8</v>
      </c>
      <c r="E31" s="8"/>
    </row>
    <row r="32" spans="2:5" s="10" customFormat="1" ht="31.5">
      <c r="B32" s="41" t="s">
        <v>66</v>
      </c>
      <c r="C32" s="40" t="s">
        <v>65</v>
      </c>
      <c r="D32" s="32">
        <f>SUM(D33,D34,D35,)</f>
        <v>11512.3</v>
      </c>
      <c r="E32" s="9"/>
    </row>
    <row r="33" spans="2:5" s="10" customFormat="1" ht="105" customHeight="1">
      <c r="B33" s="38" t="s">
        <v>64</v>
      </c>
      <c r="C33" s="31" t="s">
        <v>81</v>
      </c>
      <c r="D33" s="35">
        <v>266.5</v>
      </c>
      <c r="E33" s="9"/>
    </row>
    <row r="34" spans="2:5" s="10" customFormat="1" ht="50.25" customHeight="1">
      <c r="B34" s="38" t="s">
        <v>35</v>
      </c>
      <c r="C34" s="31" t="s">
        <v>132</v>
      </c>
      <c r="D34" s="35">
        <v>11245.8</v>
      </c>
      <c r="E34" s="9"/>
    </row>
    <row r="35" spans="2:5" s="10" customFormat="1" ht="0.75" customHeight="1" hidden="1">
      <c r="B35" s="38" t="s">
        <v>134</v>
      </c>
      <c r="C35" s="31" t="s">
        <v>133</v>
      </c>
      <c r="D35" s="35"/>
      <c r="E35" s="9"/>
    </row>
    <row r="36" spans="2:5" s="2" customFormat="1" ht="19.5" customHeight="1">
      <c r="B36" s="30" t="s">
        <v>48</v>
      </c>
      <c r="C36" s="33" t="s">
        <v>9</v>
      </c>
      <c r="D36" s="32">
        <v>1003.8</v>
      </c>
      <c r="E36" s="5"/>
    </row>
    <row r="37" spans="2:5" s="2" customFormat="1" ht="24" customHeight="1">
      <c r="B37" s="30" t="s">
        <v>135</v>
      </c>
      <c r="C37" s="33" t="s">
        <v>136</v>
      </c>
      <c r="D37" s="32">
        <v>1.8</v>
      </c>
      <c r="E37" s="5"/>
    </row>
    <row r="38" spans="2:5" ht="15.75">
      <c r="B38" s="30" t="s">
        <v>15</v>
      </c>
      <c r="C38" s="33" t="s">
        <v>14</v>
      </c>
      <c r="D38" s="32">
        <f>SUM(D39,D100,D102)</f>
        <v>247770.9</v>
      </c>
      <c r="E38" s="5"/>
    </row>
    <row r="39" spans="2:4" ht="31.5">
      <c r="B39" s="40" t="s">
        <v>53</v>
      </c>
      <c r="C39" s="33" t="s">
        <v>16</v>
      </c>
      <c r="D39" s="32">
        <f>SUM(D40,D45,D58,D91)</f>
        <v>246830</v>
      </c>
    </row>
    <row r="40" spans="2:4" ht="31.5">
      <c r="B40" s="40" t="s">
        <v>54</v>
      </c>
      <c r="C40" s="33" t="s">
        <v>17</v>
      </c>
      <c r="D40" s="32">
        <f>SUM(D41:D44)</f>
        <v>82823.9</v>
      </c>
    </row>
    <row r="41" spans="2:4" ht="12.75" customHeight="1">
      <c r="B41" s="83" t="s">
        <v>73</v>
      </c>
      <c r="C41" s="88" t="s">
        <v>33</v>
      </c>
      <c r="D41" s="89">
        <v>52135.4</v>
      </c>
    </row>
    <row r="42" spans="2:4" ht="27.75" customHeight="1">
      <c r="B42" s="83"/>
      <c r="C42" s="88"/>
      <c r="D42" s="90"/>
    </row>
    <row r="43" spans="2:4" ht="0.75" customHeight="1" hidden="1">
      <c r="B43" s="83"/>
      <c r="C43" s="88"/>
      <c r="D43" s="90"/>
    </row>
    <row r="44" spans="2:4" ht="37.5" customHeight="1">
      <c r="B44" s="45" t="s">
        <v>38</v>
      </c>
      <c r="C44" s="31" t="s">
        <v>37</v>
      </c>
      <c r="D44" s="35">
        <v>30688.5</v>
      </c>
    </row>
    <row r="45" spans="2:4" ht="39" customHeight="1">
      <c r="B45" s="41" t="s">
        <v>27</v>
      </c>
      <c r="C45" s="33" t="s">
        <v>26</v>
      </c>
      <c r="D45" s="91">
        <f>SUM(D51,D53,D54,D55,D56,D57,D50,D52)</f>
        <v>1431.3</v>
      </c>
    </row>
    <row r="46" spans="2:4" ht="0.75" customHeight="1" hidden="1">
      <c r="B46" s="48"/>
      <c r="C46" s="49"/>
      <c r="D46" s="91"/>
    </row>
    <row r="47" spans="2:4" ht="18.75" customHeight="1" hidden="1">
      <c r="B47" s="48"/>
      <c r="C47" s="49"/>
      <c r="D47" s="91"/>
    </row>
    <row r="48" spans="2:4" ht="29.25" customHeight="1" hidden="1">
      <c r="B48" s="48"/>
      <c r="C48" s="49"/>
      <c r="D48" s="91"/>
    </row>
    <row r="49" spans="2:4" ht="13.5" customHeight="1" hidden="1">
      <c r="B49" s="48"/>
      <c r="C49" s="49"/>
      <c r="D49" s="91"/>
    </row>
    <row r="50" spans="2:4" ht="0.75" customHeight="1" hidden="1">
      <c r="B50" s="38" t="s">
        <v>112</v>
      </c>
      <c r="C50" s="38" t="s">
        <v>111</v>
      </c>
      <c r="D50" s="50"/>
    </row>
    <row r="51" spans="2:4" ht="57.75" customHeight="1">
      <c r="B51" s="45" t="s">
        <v>147</v>
      </c>
      <c r="C51" s="34" t="s">
        <v>100</v>
      </c>
      <c r="D51" s="51">
        <v>1165.6</v>
      </c>
    </row>
    <row r="52" spans="2:4" ht="0.75" customHeight="1" hidden="1">
      <c r="B52" s="45" t="s">
        <v>129</v>
      </c>
      <c r="C52" s="34" t="s">
        <v>100</v>
      </c>
      <c r="D52" s="51"/>
    </row>
    <row r="53" spans="2:4" ht="57.75" customHeight="1" hidden="1">
      <c r="B53" s="38" t="s">
        <v>131</v>
      </c>
      <c r="C53" s="52" t="s">
        <v>130</v>
      </c>
      <c r="D53" s="51"/>
    </row>
    <row r="54" spans="2:4" ht="52.5" customHeight="1" hidden="1">
      <c r="B54" s="38" t="s">
        <v>102</v>
      </c>
      <c r="C54" s="52" t="s">
        <v>101</v>
      </c>
      <c r="D54" s="51"/>
    </row>
    <row r="55" spans="2:4" ht="83.25" customHeight="1">
      <c r="B55" s="38" t="s">
        <v>148</v>
      </c>
      <c r="C55" s="34" t="s">
        <v>149</v>
      </c>
      <c r="D55" s="35">
        <v>204.3</v>
      </c>
    </row>
    <row r="56" spans="2:4" ht="0.75" customHeight="1" hidden="1">
      <c r="B56" s="53" t="s">
        <v>98</v>
      </c>
      <c r="C56" s="34" t="s">
        <v>89</v>
      </c>
      <c r="D56" s="35"/>
    </row>
    <row r="57" spans="2:4" ht="70.5" customHeight="1">
      <c r="B57" s="54" t="s">
        <v>146</v>
      </c>
      <c r="C57" s="34" t="s">
        <v>145</v>
      </c>
      <c r="D57" s="35">
        <v>61.4</v>
      </c>
    </row>
    <row r="58" spans="2:4" ht="38.25" customHeight="1">
      <c r="B58" s="40" t="s">
        <v>52</v>
      </c>
      <c r="C58" s="33" t="s">
        <v>18</v>
      </c>
      <c r="D58" s="32">
        <f>SUM(D59,D60,D61,D64,D65,D66,D67,D68,D69,D76,D77,D80,D81,D82,D83,D84,D85,D90)</f>
        <v>160780.09999999998</v>
      </c>
    </row>
    <row r="59" spans="2:7" ht="70.5" customHeight="1">
      <c r="B59" s="46" t="s">
        <v>104</v>
      </c>
      <c r="C59" s="55" t="s">
        <v>103</v>
      </c>
      <c r="D59" s="35">
        <v>18.3</v>
      </c>
      <c r="G59" s="25"/>
    </row>
    <row r="60" spans="2:4" ht="34.5" customHeight="1">
      <c r="B60" s="56" t="s">
        <v>151</v>
      </c>
      <c r="C60" s="57" t="s">
        <v>150</v>
      </c>
      <c r="D60" s="51">
        <v>541.4</v>
      </c>
    </row>
    <row r="61" spans="2:4" ht="56.25" customHeight="1">
      <c r="B61" s="38" t="s">
        <v>124</v>
      </c>
      <c r="C61" s="31" t="s">
        <v>19</v>
      </c>
      <c r="D61" s="58">
        <v>121085</v>
      </c>
    </row>
    <row r="62" spans="2:4" ht="0.75" customHeight="1" hidden="1">
      <c r="B62" s="38"/>
      <c r="C62" s="59"/>
      <c r="D62" s="35"/>
    </row>
    <row r="63" spans="2:4" ht="25.5" customHeight="1" hidden="1">
      <c r="B63" s="38" t="s">
        <v>44</v>
      </c>
      <c r="C63" s="31" t="s">
        <v>20</v>
      </c>
      <c r="D63" s="35"/>
    </row>
    <row r="64" spans="2:4" ht="60.75" customHeight="1">
      <c r="B64" s="38" t="s">
        <v>76</v>
      </c>
      <c r="C64" s="31" t="s">
        <v>21</v>
      </c>
      <c r="D64" s="35">
        <v>203.8</v>
      </c>
    </row>
    <row r="65" spans="2:4" ht="141.75">
      <c r="B65" s="56" t="s">
        <v>127</v>
      </c>
      <c r="C65" s="57" t="s">
        <v>22</v>
      </c>
      <c r="D65" s="51">
        <v>383.7</v>
      </c>
    </row>
    <row r="66" spans="2:4" ht="47.25">
      <c r="B66" s="56" t="s">
        <v>74</v>
      </c>
      <c r="C66" s="57" t="s">
        <v>30</v>
      </c>
      <c r="D66" s="51">
        <v>804.7</v>
      </c>
    </row>
    <row r="67" spans="2:4" ht="78" customHeight="1">
      <c r="B67" s="56" t="s">
        <v>77</v>
      </c>
      <c r="C67" s="57" t="s">
        <v>39</v>
      </c>
      <c r="D67" s="51">
        <v>195.2</v>
      </c>
    </row>
    <row r="68" spans="2:4" ht="66.75" customHeight="1">
      <c r="B68" s="56" t="s">
        <v>84</v>
      </c>
      <c r="C68" s="57" t="s">
        <v>24</v>
      </c>
      <c r="D68" s="51">
        <v>185</v>
      </c>
    </row>
    <row r="69" spans="2:4" ht="12.75" customHeight="1">
      <c r="B69" s="85" t="s">
        <v>82</v>
      </c>
      <c r="C69" s="84"/>
      <c r="D69" s="87">
        <f>SUM(D74,D75)</f>
        <v>2013.9</v>
      </c>
    </row>
    <row r="70" spans="2:4" ht="12.75">
      <c r="B70" s="86"/>
      <c r="C70" s="84"/>
      <c r="D70" s="87"/>
    </row>
    <row r="71" spans="2:4" ht="37.5" customHeight="1">
      <c r="B71" s="86"/>
      <c r="C71" s="84"/>
      <c r="D71" s="87"/>
    </row>
    <row r="72" spans="2:4" ht="1.5" customHeight="1">
      <c r="B72" s="86"/>
      <c r="C72" s="84"/>
      <c r="D72" s="87"/>
    </row>
    <row r="73" spans="2:4" ht="0.75" customHeight="1" hidden="1">
      <c r="B73" s="86"/>
      <c r="C73" s="84"/>
      <c r="D73" s="87"/>
    </row>
    <row r="74" spans="2:4" ht="47.25">
      <c r="B74" s="60" t="s">
        <v>83</v>
      </c>
      <c r="C74" s="57" t="s">
        <v>51</v>
      </c>
      <c r="D74" s="61">
        <v>1816.9</v>
      </c>
    </row>
    <row r="75" spans="2:4" ht="47.25">
      <c r="B75" s="56" t="s">
        <v>34</v>
      </c>
      <c r="C75" s="57" t="s">
        <v>23</v>
      </c>
      <c r="D75" s="61">
        <v>197</v>
      </c>
    </row>
    <row r="76" spans="2:4" ht="65.25" customHeight="1">
      <c r="B76" s="56" t="s">
        <v>78</v>
      </c>
      <c r="C76" s="57" t="s">
        <v>25</v>
      </c>
      <c r="D76" s="51">
        <v>110.5</v>
      </c>
    </row>
    <row r="77" spans="2:4" ht="80.25" customHeight="1">
      <c r="B77" s="45" t="s">
        <v>115</v>
      </c>
      <c r="C77" s="57"/>
      <c r="D77" s="51">
        <f>SUM(D78,D79)</f>
        <v>2020.8</v>
      </c>
    </row>
    <row r="78" spans="2:4" ht="38.25" customHeight="1">
      <c r="B78" s="38" t="s">
        <v>114</v>
      </c>
      <c r="C78" s="57" t="s">
        <v>40</v>
      </c>
      <c r="D78" s="51">
        <v>1910.2</v>
      </c>
    </row>
    <row r="79" spans="2:4" ht="66" customHeight="1">
      <c r="B79" s="46" t="s">
        <v>113</v>
      </c>
      <c r="C79" s="57" t="s">
        <v>41</v>
      </c>
      <c r="D79" s="51">
        <v>110.6</v>
      </c>
    </row>
    <row r="80" spans="2:4" ht="54.75" customHeight="1">
      <c r="B80" s="56" t="s">
        <v>79</v>
      </c>
      <c r="C80" s="57" t="s">
        <v>42</v>
      </c>
      <c r="D80" s="51">
        <v>195</v>
      </c>
    </row>
    <row r="81" spans="2:4" ht="89.25" customHeight="1">
      <c r="B81" s="62" t="s">
        <v>116</v>
      </c>
      <c r="C81" s="34" t="s">
        <v>60</v>
      </c>
      <c r="D81" s="63">
        <v>3112.6</v>
      </c>
    </row>
    <row r="82" spans="2:4" ht="91.5" customHeight="1">
      <c r="B82" s="64" t="s">
        <v>117</v>
      </c>
      <c r="C82" s="34" t="s">
        <v>75</v>
      </c>
      <c r="D82" s="51">
        <v>753.4</v>
      </c>
    </row>
    <row r="83" spans="2:4" ht="133.5" customHeight="1">
      <c r="B83" s="64" t="s">
        <v>128</v>
      </c>
      <c r="C83" s="34" t="s">
        <v>86</v>
      </c>
      <c r="D83" s="51">
        <v>138.8</v>
      </c>
    </row>
    <row r="84" spans="2:4" ht="75" customHeight="1" hidden="1">
      <c r="B84" s="45" t="s">
        <v>91</v>
      </c>
      <c r="C84" s="65" t="s">
        <v>90</v>
      </c>
      <c r="D84" s="51"/>
    </row>
    <row r="85" spans="2:4" ht="1.5" customHeight="1" hidden="1">
      <c r="B85" s="45" t="s">
        <v>96</v>
      </c>
      <c r="C85" s="65" t="s">
        <v>92</v>
      </c>
      <c r="D85" s="51">
        <f>SUM(D86,D87,D88,D89)</f>
        <v>0</v>
      </c>
    </row>
    <row r="86" spans="2:4" ht="1.5" customHeight="1" hidden="1">
      <c r="B86" s="45" t="s">
        <v>97</v>
      </c>
      <c r="C86" s="65" t="s">
        <v>92</v>
      </c>
      <c r="D86" s="51"/>
    </row>
    <row r="87" spans="2:4" ht="1.5" customHeight="1" hidden="1">
      <c r="B87" s="45" t="s">
        <v>94</v>
      </c>
      <c r="C87" s="65" t="s">
        <v>92</v>
      </c>
      <c r="D87" s="51"/>
    </row>
    <row r="88" spans="2:4" ht="1.5" customHeight="1" hidden="1">
      <c r="B88" s="45" t="s">
        <v>93</v>
      </c>
      <c r="C88" s="65" t="s">
        <v>92</v>
      </c>
      <c r="D88" s="51"/>
    </row>
    <row r="89" spans="2:4" ht="0.75" customHeight="1" hidden="1">
      <c r="B89" s="64" t="s">
        <v>95</v>
      </c>
      <c r="C89" s="65" t="s">
        <v>92</v>
      </c>
      <c r="D89" s="51"/>
    </row>
    <row r="90" spans="2:4" ht="41.25" customHeight="1">
      <c r="B90" s="64" t="s">
        <v>122</v>
      </c>
      <c r="C90" s="34" t="s">
        <v>123</v>
      </c>
      <c r="D90" s="51">
        <v>29018</v>
      </c>
    </row>
    <row r="91" spans="2:4" ht="39" customHeight="1">
      <c r="B91" s="66" t="s">
        <v>57</v>
      </c>
      <c r="C91" s="49" t="s">
        <v>56</v>
      </c>
      <c r="D91" s="47">
        <f>SUM(D93,D92,D97,D98,D99,D96)</f>
        <v>1794.6999999999998</v>
      </c>
    </row>
    <row r="92" spans="2:4" ht="29.25" customHeight="1">
      <c r="B92" s="66" t="s">
        <v>85</v>
      </c>
      <c r="C92" s="49" t="s">
        <v>43</v>
      </c>
      <c r="D92" s="47">
        <v>5.9</v>
      </c>
    </row>
    <row r="93" spans="2:4" ht="51.75" customHeight="1">
      <c r="B93" s="66" t="s">
        <v>29</v>
      </c>
      <c r="C93" s="49" t="s">
        <v>28</v>
      </c>
      <c r="D93" s="47">
        <v>393.7</v>
      </c>
    </row>
    <row r="94" spans="2:4" ht="60" customHeight="1" hidden="1">
      <c r="B94" s="66"/>
      <c r="C94" s="49"/>
      <c r="D94" s="47"/>
    </row>
    <row r="95" spans="2:4" ht="12.75" customHeight="1" hidden="1">
      <c r="B95" s="66"/>
      <c r="C95" s="49"/>
      <c r="D95" s="51"/>
    </row>
    <row r="96" spans="2:4" ht="72" customHeight="1" thickBot="1">
      <c r="B96" s="67" t="s">
        <v>106</v>
      </c>
      <c r="C96" s="68" t="s">
        <v>105</v>
      </c>
      <c r="D96" s="69">
        <v>65.1</v>
      </c>
    </row>
    <row r="97" spans="2:4" ht="49.5" customHeight="1" thickBot="1">
      <c r="B97" s="70" t="s">
        <v>143</v>
      </c>
      <c r="C97" s="68" t="s">
        <v>142</v>
      </c>
      <c r="D97" s="71"/>
    </row>
    <row r="98" spans="2:4" ht="52.5" customHeight="1" hidden="1">
      <c r="B98" s="72" t="s">
        <v>106</v>
      </c>
      <c r="C98" s="73" t="s">
        <v>105</v>
      </c>
      <c r="D98" s="47"/>
    </row>
    <row r="99" spans="2:4" ht="28.5" customHeight="1">
      <c r="B99" s="74" t="s">
        <v>126</v>
      </c>
      <c r="C99" s="49" t="s">
        <v>125</v>
      </c>
      <c r="D99" s="47">
        <v>1330</v>
      </c>
    </row>
    <row r="100" spans="2:6" ht="27" customHeight="1">
      <c r="B100" s="66" t="s">
        <v>36</v>
      </c>
      <c r="C100" s="49" t="s">
        <v>99</v>
      </c>
      <c r="D100" s="47">
        <v>1032.5</v>
      </c>
      <c r="F100" t="s">
        <v>80</v>
      </c>
    </row>
    <row r="101" spans="2:4" ht="13.5" customHeight="1" hidden="1">
      <c r="B101" s="66"/>
      <c r="C101" s="49"/>
      <c r="D101" s="47"/>
    </row>
    <row r="102" spans="2:4" ht="42.75" customHeight="1">
      <c r="B102" s="66" t="s">
        <v>88</v>
      </c>
      <c r="C102" s="49" t="s">
        <v>87</v>
      </c>
      <c r="D102" s="75">
        <v>-91.6</v>
      </c>
    </row>
    <row r="103" spans="2:4" ht="21" customHeight="1">
      <c r="B103" s="76" t="s">
        <v>3</v>
      </c>
      <c r="C103" s="77"/>
      <c r="D103" s="32">
        <f>SUM(D10,D38)</f>
        <v>301202.3</v>
      </c>
    </row>
    <row r="104" spans="1:4" ht="21.75" customHeight="1" hidden="1">
      <c r="A104" s="26"/>
      <c r="B104" s="27"/>
      <c r="C104" s="26"/>
      <c r="D104" s="19"/>
    </row>
    <row r="105" spans="1:4" ht="0.75" customHeight="1">
      <c r="A105" s="21"/>
      <c r="B105" s="4"/>
      <c r="C105" s="21"/>
      <c r="D105" s="22"/>
    </row>
    <row r="106" spans="1:4" ht="3" customHeight="1">
      <c r="A106" s="23"/>
      <c r="B106" s="20"/>
      <c r="C106" s="20"/>
      <c r="D106" s="24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</sheetData>
  <sheetProtection/>
  <mergeCells count="10">
    <mergeCell ref="A7:D7"/>
    <mergeCell ref="A6:D6"/>
    <mergeCell ref="C8:C9"/>
    <mergeCell ref="B41:B43"/>
    <mergeCell ref="C69:C73"/>
    <mergeCell ref="B69:B73"/>
    <mergeCell ref="D69:D73"/>
    <mergeCell ref="C41:C43"/>
    <mergeCell ref="D41:D43"/>
    <mergeCell ref="D45:D49"/>
  </mergeCells>
  <printOptions horizontalCentered="1"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Начальник</cp:lastModifiedBy>
  <cp:lastPrinted>2017-02-17T06:53:08Z</cp:lastPrinted>
  <dcterms:created xsi:type="dcterms:W3CDTF">2004-12-22T10:13:24Z</dcterms:created>
  <dcterms:modified xsi:type="dcterms:W3CDTF">2017-05-03T11:59:47Z</dcterms:modified>
  <cp:category/>
  <cp:version/>
  <cp:contentType/>
  <cp:contentStatus/>
</cp:coreProperties>
</file>