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811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'Лист1'!$A$2:$C$114</definedName>
  </definedNames>
  <calcPr fullCalcOnLoad="1"/>
</workbook>
</file>

<file path=xl/sharedStrings.xml><?xml version="1.0" encoding="utf-8"?>
<sst xmlns="http://schemas.openxmlformats.org/spreadsheetml/2006/main" count="183" uniqueCount="173">
  <si>
    <t>Наименование доходов</t>
  </si>
  <si>
    <t>НАЛОГИ НА СОВОКУПНЫЙ ДОХОД</t>
  </si>
  <si>
    <t>Единый сельскохозяйственный налог</t>
  </si>
  <si>
    <t>ВСЕГО ДОХОДОВ</t>
  </si>
  <si>
    <t>НАЛОГИ НА ПРИБЫЛЬ,ДОХОДЫ</t>
  </si>
  <si>
    <t>1 00 00000 00 0000 000</t>
  </si>
  <si>
    <t>1 01 00000 00 0000 000</t>
  </si>
  <si>
    <t>1 05 00000 00 0000 000</t>
  </si>
  <si>
    <t>1 08 00000 00 0000 000</t>
  </si>
  <si>
    <t>1 16 00000 00 0000 000</t>
  </si>
  <si>
    <t>1 11 05000 00 0000 120</t>
  </si>
  <si>
    <t>НАЛОГОВЫЕ И НЕНАЛОГОВЫЕ ДОХОДЫ</t>
  </si>
  <si>
    <t xml:space="preserve">ГОСУДАРСТВЕННАЯ ПОШЛИНА </t>
  </si>
  <si>
    <t>сумма</t>
  </si>
  <si>
    <t>2 00 00000 00 0000 000</t>
  </si>
  <si>
    <t>БЕЗВОЗМЕЗДНЫЕ ПОСТУПЛЕНИЯ</t>
  </si>
  <si>
    <t>2 02 00000 00 0000 000</t>
  </si>
  <si>
    <t>2 02 01000 00 0000 151</t>
  </si>
  <si>
    <t>2 02 03000 00 0000 151</t>
  </si>
  <si>
    <t>2 02 03024 05 0001 151</t>
  </si>
  <si>
    <t>2 02 03021 05 0000 151</t>
  </si>
  <si>
    <t>2 02 03024 05 0003 151</t>
  </si>
  <si>
    <t>2 02 03024 05 0004 151</t>
  </si>
  <si>
    <t>2 02 03024 05 0010 151</t>
  </si>
  <si>
    <t>2 02 03024 05 0009 151</t>
  </si>
  <si>
    <t>2 02 03024 05 0011 151</t>
  </si>
  <si>
    <t>2 02 02000 00 0000 151</t>
  </si>
  <si>
    <t>Субсидии бюджетам субъектов РФ и муниципальных образований</t>
  </si>
  <si>
    <t>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</si>
  <si>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</si>
  <si>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2 02 03024 05 0007 151</t>
  </si>
  <si>
    <t>1 12 00000 00 0000 000</t>
  </si>
  <si>
    <t>2 02 01001 05 0002 151</t>
  </si>
  <si>
    <t>в т.ч. субвенции бюджетам муниципальных районов области по организации  предоставления гражданам субсидий на оплату жилого помещения и коммунальных услуг</t>
  </si>
  <si>
    <t>Прочие безвозмездные поступления в бюджет муниципального района</t>
  </si>
  <si>
    <t>2 02 01003 05 0000 151</t>
  </si>
  <si>
    <t>Дотация бюджетам муниципальных районов на поддержку мер по обеспечению сбалансированности бюджетов</t>
  </si>
  <si>
    <t>2 02 03024 05 0008 151</t>
  </si>
  <si>
    <t>2 02 03024 05 0014 151</t>
  </si>
  <si>
    <t>2 02 03024 05 0012 151</t>
  </si>
  <si>
    <t>2 02 03024 05 0015 151</t>
  </si>
  <si>
    <t xml:space="preserve"> 2 02 04025 05 0000 151</t>
  </si>
  <si>
    <t>1 09 00000 00 0000 000</t>
  </si>
  <si>
    <t>1 11 05035 05 0000 120</t>
  </si>
  <si>
    <t xml:space="preserve">в части финансирования расходов на ежемесячное денежное вознаграждение за классное руководство </t>
  </si>
  <si>
    <t>Единый налог на вмененный доход для отдельных видов деятельности</t>
  </si>
  <si>
    <t>ПЛАТЕЖИ ПРИ ПОЛЬЗОВАНИИ ПРИРОДНЫМИ РЕСУРСАМИ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</si>
  <si>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</si>
  <si>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ШТРАФЫ,САНКЦИИ,ВОЗМЕЩЕНИЕ УЩЕРБА</t>
  </si>
  <si>
    <t>НАЛОГОВЫЕ  ДОХОДЫ</t>
  </si>
  <si>
    <t xml:space="preserve"> НЕНАЛОГОВЫЕ ДОХОДЫ</t>
  </si>
  <si>
    <t>2 02 03024 05 0016 151</t>
  </si>
  <si>
    <t>Субвенции бюджетам субъектов РФ и муниципальных образований</t>
  </si>
  <si>
    <t>Безвозмездные поступления от других бюджетов бюджетной системы Российской Федерации</t>
  </si>
  <si>
    <t>Дотации бюджетам субъектов РФ и муниципальных образхований</t>
  </si>
  <si>
    <t xml:space="preserve">1 11 05025 05 0000 120  </t>
  </si>
  <si>
    <t>Федоровского муниципального района</t>
  </si>
  <si>
    <t>Налог на доходы физических лиц</t>
  </si>
  <si>
    <t>2 02 03024 05 0027 151</t>
  </si>
  <si>
    <t>1 11 05013 10 0000 120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</si>
  <si>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  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</si>
  <si>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 (за исключением имущества муниципальных бюджетных и автономных учреждений)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</si>
  <si>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</si>
  <si>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1 14 00000 00 0000 000</t>
  </si>
  <si>
    <t>ДОХОДЫ ОТ ПРОДАЖИ МАТЕРИАЛЬНЫХ И НЕМАТЕРИАЛЬНЫХ АКТИВОВ</t>
  </si>
  <si>
    <t>1 12 01000 01 0000 120</t>
  </si>
  <si>
    <t>Плата за негативное воздействие на окружающую среду</t>
  </si>
  <si>
    <t>1 01 02000 01 0000 110</t>
  </si>
  <si>
    <t>1 05 02000 00 0000 110</t>
  </si>
  <si>
    <t>1 05 03000 00 0000 110</t>
  </si>
  <si>
    <t>ДОХОДЫ ОТ ИСПОЛЬЗОВАНИЯ ИМУЩЕСТВА, НАХОДЯЩЕГОСЯ В ГОСУДАРСТВЕННОЙ И МУНИЦИПАЛЬНОЙ СОБСТВЕННОСТИ</t>
  </si>
  <si>
    <t xml:space="preserve">Дотация бюджетам муниципальных районов на выравнивание  бюджетной обеспеченности </t>
  </si>
  <si>
    <t>2 02 03024 05 0028 151</t>
  </si>
  <si>
    <t>Субвенция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комиссий,определению перечня должностных лиц, уполномоченных составлять протоколы об административных правонарушениях</t>
  </si>
  <si>
    <t xml:space="preserve">Субвенции бюджетам муниципальных районов области на осуществление органами местного самоуправления отдельных государственных польномочий по осуществлению деятельности по опеке и попечительству в отношении совершеннолетних граждан  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</si>
  <si>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 управлению охраной труда</t>
  </si>
  <si>
    <t>ЗАДОЛЖЕННОСТЬ И ПЕРЕРАСЧЕТЫ ПО ОТМЕНЕННЫМ НАЛОГАМ, СБОРАМ И ИНЫМ ОБЯЗАТЕЛЬНЫМ ПЛАТЕЖАМ</t>
  </si>
  <si>
    <t xml:space="preserve">  </t>
  </si>
  <si>
    <t>1 14 02053 05 0000 410</t>
  </si>
  <si>
    <t>Субвенции  бюджетам муниципальных районо области на осуществление органами местного самоуправления государственных полномочий по организации предоставлению гражданам субсидий на оплату жилого помещения и коммунальных услуг, всего:</t>
  </si>
  <si>
    <t>вт.ч.субвенции бюджетам муниципальных районов области по предоставлению гражданам субсидий на оплату жилого помещения и коммунальных услуг</t>
  </si>
  <si>
    <t xml:space="preserve"> Иные межбюджетные трансферты  бюджетам муниципальных районов  области на комплектование книжных фондов библиотек муниципальных образований  области за счет средств федерального бюджета</t>
  </si>
  <si>
    <t xml:space="preserve">2 02 03024 05 0029 151 </t>
  </si>
  <si>
    <t>2 02 02999 05 0048 151</t>
  </si>
  <si>
    <t>2 02 03024 05 0032 151</t>
  </si>
  <si>
    <t xml:space="preserve"> 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осуществления переданных полномочий по осуществлению модернизации региональной системы общего образования</t>
  </si>
  <si>
    <t>2 02 03078 05 0000 151</t>
  </si>
  <si>
    <t>Субвенции бюджетам муниципальных районов на осуществление органами местного самоуправления отдельных государственных полномочий по повышению квалификации, профессиональной переподготовки руководителей  общеобразовательных учреждений и учителей</t>
  </si>
  <si>
    <t>Субвенции бюджетам муниципальных районов на осуществление органами местного самоуправления отдельных государственных полномочий  развитие школьной инфакструктуре (текущий ремонт с целью обеспечения требований к санитарно- бытовым условиям и охране здоровья обучающих, ва так же с целью подготовки помещений для установки оборудования)</t>
  </si>
  <si>
    <t xml:space="preserve">Субвенции бюджетам муниципальных районов на осуществление органами местного самоуправления отдельных государственных полномочий  пополнение фондов школьных библиотек </t>
  </si>
  <si>
    <t>Субвенции бюджетам муниципальных районов на осуществление органами местного самоуправления отдельных государственных полномочий на модернизацию в системе общего образования</t>
  </si>
  <si>
    <t>Субвенции бюджетам муниципальных районов на осуществление органами местного самоуправления отдельных государственных полномочий по осуществлению мер, направленных на энергосбережение в  системе общего образования</t>
  </si>
  <si>
    <t>Субсидия бюджетам муниципальных районов области на организацию подвоза учащихся к муниципальным общеобразовательным учреждениям области</t>
  </si>
  <si>
    <t>2 02 02051 05 0000 151</t>
  </si>
  <si>
    <t>Субсидии бюджетам муниципальных районов на обеспечение жильем молодых семей -федеральные</t>
  </si>
  <si>
    <t>2 02 02999 05 0029 151</t>
  </si>
  <si>
    <t>Субсидии бюджетам муниципальных районов на обеспечение жильем молодых семей- областные</t>
  </si>
  <si>
    <t>2 02 03007 05 0000 151</t>
  </si>
  <si>
    <t xml:space="preserve">Субвенция бюджетам муниципальных районов на составление (изменения и дополнение) списков кандидатов в присяжные заседатели федеральных судов юрисдикции в Российской Федерации </t>
  </si>
  <si>
    <t>2 02 04041 05 0000 151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</si>
  <si>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</si>
  <si>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1 11 07015 05 0000 120</t>
  </si>
  <si>
    <t>Доходы от перечисления части прибыли , государственных и муниципальных  унитарных предприятий, остающейся после уплаты налогов и обязательных платежей</t>
  </si>
  <si>
    <t>1 13 02995 05 0000 130</t>
  </si>
  <si>
    <t>Прочие доходы от компенсации затрат бюджетов муниципальных районов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</si>
  <si>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</si>
  <si>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</si>
  <si>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</si>
  <si>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 xml:space="preserve">Субвенции бюджетам муниципальных районов области на осуществление органами местного самоуправления государственных полномочий по предоставлению компенсации  родительской платы за содержание ребенка за присморт и уход за детьми в  образовательных организациях, реализующих основную общеобразовательную программу дошкольного образования:  </t>
  </si>
  <si>
    <t>1 03 00000 01 0000 110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</si>
  <si>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</si>
  <si>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</si>
  <si>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, подлежащие распределению в консолидированные бюджеты субъектов Российской Федерации</t>
  </si>
  <si>
    <t>Приложение № 1</t>
  </si>
  <si>
    <t>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</si>
  <si>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 xml:space="preserve">2 02 03024 05 0037 151 </t>
  </si>
  <si>
    <t>2 02 04999 05 0006 151</t>
  </si>
  <si>
    <t xml:space="preserve"> Субвенция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</si>
  <si>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Субсидии бюджетам муниципальных районов на мероприятия государственной программы РФ "Доступная среда"на 2011-2015 годы -федеральные</t>
  </si>
  <si>
    <t>2 02 02999 05 0061 151</t>
  </si>
  <si>
    <t>2 02 02999 05 0025 151</t>
  </si>
  <si>
    <t>Субсидии бюджетам муниципальных районов на софинансирование расходных обязательств  муниципальных районов области по реализации мероприятий муниципальных программ развития малого и среднего предпринимательства</t>
  </si>
  <si>
    <t>к решению муниципавльного Собрания</t>
  </si>
  <si>
    <t>Субвенции бюджетам муниципальных районов области на финансовое обеспечение образовательной деятельности муниципальных  образовательных учреждений</t>
  </si>
  <si>
    <t xml:space="preserve">Субвенции  бюджетам муниципальных районов области на осуществление органами местного самоуправления  государственных  полномочий по созданию и организации деятельности комиссий по делам несовершеннолетних и защите их прав </t>
  </si>
  <si>
    <t>Субвенция бюджетам муниципальным районов области на исполнение государственных полномочий по расчету и представлению дотаций поселениям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</si>
  <si>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</si>
  <si>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</si>
  <si>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>1 11 05013 13 0000 120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</si>
  <si>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 </t>
  </si>
  <si>
    <t>1 14 06013 00 0000 430</t>
  </si>
  <si>
    <t xml:space="preserve"> Иные межбюджетные трансферты  бюджетам муниципальных районов  области на комплектование книжных фондов библиотек муниципальных образований  области за счет средств  федерального  бюджета</t>
  </si>
  <si>
    <t>2 02 04052 05 0000 151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</si>
  <si>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</si>
  <si>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2 02 02215 05 0000 151</t>
  </si>
  <si>
    <t>Субсидии на создание в общеобразовательных организациях, расположенных в сельской местности,условий физической культурой и спортом</t>
  </si>
  <si>
    <t>2 02 02999 05 0059 151</t>
  </si>
  <si>
    <t>Субсидии бюджетам муниципальных районов  на реализацию федеральных целевых программ</t>
  </si>
  <si>
    <t>Субсидия бюджетам муниципальных районов области на проведение мероприятий по формированию сети базовых общеобразовательных организаций, в которых созданы условия для инклюзивного образования детей-инвалидов</t>
  </si>
  <si>
    <t>Субсидии бюджетам муниципальных районов области на создание в общеобразовательных организациях, расположенных в сельской местности, условий физической культурой и спортом за счет средств областного бюджета</t>
  </si>
  <si>
    <t xml:space="preserve">  Поступление доходов в бюджет Федоровского муниципального района на 2016год.</t>
  </si>
  <si>
    <t>2 02 04025 05 0000 151</t>
  </si>
  <si>
    <t xml:space="preserve">Субсидия бюджетам муниципальных районов области на капитальный ремонт, ремонт и содержание автомобильных дорог общего пользования местного значения, за счет средств областного дорожного фонда </t>
  </si>
  <si>
    <t>2 02 02999 05 0063 151</t>
  </si>
  <si>
    <t xml:space="preserve">Субсидия бюджетам муниципальных районов области на обеспечение жильем молодых семей </t>
  </si>
  <si>
    <t xml:space="preserve">Cубвенции бюджетам муниципальных районов области на осуществление органами местного самоуправления отдельных государственных полномочий по санкционированию финансовыми органами муниципальных образований  Саратовской области кассовых выплат получателям средств областного бюджета, областным государственным автономным и бюджетным учреждениям, расположенным на территориях муниципальных образований области </t>
  </si>
  <si>
    <t>Cубвенции бюджетам муниципальных районов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</t>
  </si>
  <si>
    <r>
      <t xml:space="preserve"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 </t>
    </r>
    <r>
      <rPr>
        <sz val="10"/>
        <rFont val="Times New Roman"/>
        <family val="1"/>
      </rPr>
      <t xml:space="preserve"> за присмотр и уход за детьми в образовательных организациях, реализующих основную общеобразовательную программу дошкольного образования</t>
    </r>
  </si>
  <si>
    <t>Cубвенции бюджетам муниципальных районов области на 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</si>
  <si>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Cубвенции бюджетам муниципальных районов области на 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</si>
  <si>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Межбюджетные трансферты, передаваемые бюджетам муниципальных районов области за счет средств резервного фонда Правительства Саратовской области</t>
  </si>
  <si>
    <t>2 07 05030 05 0000 180</t>
  </si>
  <si>
    <t xml:space="preserve"> </t>
  </si>
  <si>
    <t xml:space="preserve">Иные межбюджетные трансферты </t>
  </si>
  <si>
    <t>2 02 04000 00 0000 151</t>
  </si>
  <si>
    <t xml:space="preserve">2 02 03024 05 0039 151 </t>
  </si>
  <si>
    <t xml:space="preserve">2 02 03024 05 0040 151 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</si>
  <si>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</si>
  <si>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Субвенции бюджетам муниципальных районов области на проведение мероприятий по отлову и содержанию безнадзорных животных</t>
  </si>
  <si>
    <t>2 19 05000 05 0000 151</t>
  </si>
  <si>
    <t>Возврат остатков субсидий,субвенций и иных межбюджетных трансфертов, имеющих целевое назначение прошлых лет, из бюджетов муниципальных районов</t>
  </si>
  <si>
    <t>1 11 05075 05 0000 120</t>
  </si>
  <si>
    <t>Доходы от сдачи в аренду имущества, составляющего казну  муниципальных районов   (за исключением земельных участков)</t>
  </si>
  <si>
    <t>КБК</t>
  </si>
  <si>
    <t>1 05 04000 00 0000 110</t>
  </si>
  <si>
    <t>Налог, взимаемый в связи с применением патентной сисиемы налогообложения</t>
  </si>
  <si>
    <t>2 02 03121 05 0000 151</t>
  </si>
  <si>
    <t>Субвенции бюджетам муниципальных районов на проведение Всероссийской сельскохозяйственной переписи в 2016 году</t>
  </si>
  <si>
    <t>1 14 06025 05 0000 430</t>
  </si>
  <si>
    <t xml:space="preserve">Доходы от продажи земельных участков, находящихся в собственности муниципальных районов </t>
  </si>
  <si>
    <t>2 02 02999 05 0068 151</t>
  </si>
  <si>
    <t xml:space="preserve">Субсидия бюджетам муниципальных районов области на софинансирование расходных обязательств по реализации мероприятий муниципальных програм развития малого и среднего предпринимательства за счет средств областного бюджета </t>
  </si>
  <si>
    <t>Саратовской области  №23  от 25.10.2016г.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</si>
</sst>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_);\(#,##0.0\)"/>
    <numFmt numFmtId="170" formatCode="#,##0.0"/>
  </numFmts>
  <fonts count="47">
    <font>
      <sz val="10"/>
      <name val="Arial Cyr"/>
      <family val="0"/>
    </font>
    <font>
      <b/>
      <sz val="10"/>
      <name val="Arial Cyr"/>
      <family val="2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sz val="12"/>
      <name val="Courier"/>
      <family val="3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169" fontId="9" fillId="0" borderId="0">
      <alignment/>
      <protection/>
    </xf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164" fontId="0" fillId="33" borderId="0" xfId="0" applyNumberFormat="1" applyFill="1" applyBorder="1" applyAlignment="1">
      <alignment horizontal="center"/>
    </xf>
    <xf numFmtId="0" fontId="0" fillId="33" borderId="0" xfId="0" applyFill="1" applyAlignment="1">
      <alignment/>
    </xf>
    <xf numFmtId="164" fontId="1" fillId="34" borderId="0" xfId="0" applyNumberFormat="1" applyFont="1" applyFill="1" applyBorder="1" applyAlignment="1">
      <alignment horizontal="center"/>
    </xf>
    <xf numFmtId="0" fontId="1" fillId="34" borderId="0" xfId="0" applyFont="1" applyFill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 shrinkToFit="1"/>
    </xf>
    <xf numFmtId="0" fontId="2" fillId="0" borderId="10" xfId="0" applyFont="1" applyFill="1" applyBorder="1" applyAlignment="1">
      <alignment vertical="top" wrapText="1" shrinkToFit="1"/>
    </xf>
    <xf numFmtId="164" fontId="2" fillId="35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vertical="top" wrapText="1" shrinkToFit="1"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1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" fontId="0" fillId="0" borderId="14" xfId="0" applyNumberFormat="1" applyBorder="1" applyAlignment="1">
      <alignment/>
    </xf>
    <xf numFmtId="0" fontId="0" fillId="35" borderId="15" xfId="0" applyFill="1" applyBorder="1" applyAlignment="1">
      <alignment/>
    </xf>
    <xf numFmtId="4" fontId="11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1" fontId="5" fillId="35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6" xfId="0" applyFont="1" applyFill="1" applyBorder="1" applyAlignment="1">
      <alignment vertical="top" wrapText="1" shrinkToFit="1"/>
    </xf>
    <xf numFmtId="0" fontId="11" fillId="0" borderId="17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2" fontId="5" fillId="0" borderId="10" xfId="0" applyNumberFormat="1" applyFont="1" applyFill="1" applyBorder="1" applyAlignment="1">
      <alignment vertical="top" wrapText="1"/>
    </xf>
    <xf numFmtId="1" fontId="5" fillId="0" borderId="10" xfId="0" applyNumberFormat="1" applyFont="1" applyFill="1" applyBorder="1" applyAlignment="1">
      <alignment vertical="top" wrapText="1"/>
    </xf>
    <xf numFmtId="1" fontId="5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wrapText="1"/>
    </xf>
    <xf numFmtId="1" fontId="2" fillId="0" borderId="10" xfId="0" applyNumberFormat="1" applyFont="1" applyFill="1" applyBorder="1" applyAlignment="1">
      <alignment wrapText="1" shrinkToFit="1"/>
    </xf>
    <xf numFmtId="0" fontId="2" fillId="0" borderId="10" xfId="0" applyFont="1" applyFill="1" applyBorder="1" applyAlignment="1">
      <alignment vertical="top"/>
    </xf>
    <xf numFmtId="1" fontId="5" fillId="0" borderId="10" xfId="0" applyNumberFormat="1" applyFont="1" applyFill="1" applyBorder="1" applyAlignment="1">
      <alignment horizontal="left" vertical="top" wrapText="1" shrinkToFit="1"/>
    </xf>
    <xf numFmtId="0" fontId="11" fillId="0" borderId="10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1" fontId="5" fillId="0" borderId="10" xfId="0" applyNumberFormat="1" applyFont="1" applyFill="1" applyBorder="1" applyAlignment="1">
      <alignment horizontal="left" wrapText="1" shrinkToFit="1"/>
    </xf>
    <xf numFmtId="1" fontId="5" fillId="0" borderId="10" xfId="0" applyNumberFormat="1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 wrapText="1" shrinkToFit="1"/>
    </xf>
    <xf numFmtId="1" fontId="0" fillId="0" borderId="10" xfId="0" applyNumberFormat="1" applyFill="1" applyBorder="1" applyAlignment="1">
      <alignment/>
    </xf>
    <xf numFmtId="0" fontId="5" fillId="0" borderId="10" xfId="53" applyNumberFormat="1" applyFont="1" applyFill="1" applyBorder="1" applyAlignment="1">
      <alignment vertical="top" wrapText="1"/>
      <protection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 wrapText="1" shrinkToFit="1"/>
    </xf>
    <xf numFmtId="1" fontId="5" fillId="0" borderId="20" xfId="0" applyNumberFormat="1" applyFont="1" applyFill="1" applyBorder="1" applyAlignment="1">
      <alignment horizontal="left" vertical="top" wrapText="1" shrinkToFit="1"/>
    </xf>
    <xf numFmtId="0" fontId="12" fillId="0" borderId="20" xfId="0" applyFont="1" applyFill="1" applyBorder="1" applyAlignment="1">
      <alignment wrapText="1"/>
    </xf>
    <xf numFmtId="1" fontId="5" fillId="0" borderId="16" xfId="0" applyNumberFormat="1" applyFont="1" applyFill="1" applyBorder="1" applyAlignment="1">
      <alignment wrapText="1" shrinkToFit="1"/>
    </xf>
    <xf numFmtId="1" fontId="5" fillId="0" borderId="20" xfId="0" applyNumberFormat="1" applyFont="1" applyFill="1" applyBorder="1" applyAlignment="1">
      <alignment horizontal="left" shrinkToFi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justify" vertical="top" wrapText="1"/>
    </xf>
    <xf numFmtId="1" fontId="2" fillId="0" borderId="10" xfId="0" applyNumberFormat="1" applyFont="1" applyFill="1" applyBorder="1" applyAlignment="1">
      <alignment horizontal="left" wrapText="1" shrinkToFit="1"/>
    </xf>
    <xf numFmtId="0" fontId="7" fillId="0" borderId="10" xfId="0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70" fontId="5" fillId="0" borderId="10" xfId="0" applyNumberFormat="1" applyFont="1" applyFill="1" applyBorder="1" applyAlignment="1">
      <alignment horizontal="center" wrapText="1" shrinkToFit="1"/>
    </xf>
    <xf numFmtId="170" fontId="2" fillId="0" borderId="10" xfId="0" applyNumberFormat="1" applyFont="1" applyFill="1" applyBorder="1" applyAlignment="1">
      <alignment horizontal="center" wrapText="1" shrinkToFit="1"/>
    </xf>
    <xf numFmtId="170" fontId="5" fillId="0" borderId="10" xfId="0" applyNumberFormat="1" applyFont="1" applyFill="1" applyBorder="1" applyAlignment="1">
      <alignment horizontal="center"/>
    </xf>
    <xf numFmtId="170" fontId="2" fillId="0" borderId="10" xfId="0" applyNumberFormat="1" applyFont="1" applyFill="1" applyBorder="1" applyAlignment="1">
      <alignment horizontal="center"/>
    </xf>
    <xf numFmtId="170" fontId="5" fillId="0" borderId="10" xfId="0" applyNumberFormat="1" applyFont="1" applyFill="1" applyBorder="1" applyAlignment="1">
      <alignment horizontal="center" vertical="top" wrapText="1"/>
    </xf>
    <xf numFmtId="170" fontId="6" fillId="0" borderId="10" xfId="0" applyNumberFormat="1" applyFont="1" applyFill="1" applyBorder="1" applyAlignment="1">
      <alignment horizontal="center"/>
    </xf>
    <xf numFmtId="170" fontId="5" fillId="0" borderId="10" xfId="0" applyNumberFormat="1" applyFont="1" applyFill="1" applyBorder="1" applyAlignment="1" applyProtection="1">
      <alignment horizontal="center" shrinkToFit="1"/>
      <protection locked="0"/>
    </xf>
    <xf numFmtId="170" fontId="8" fillId="0" borderId="10" xfId="53" applyNumberFormat="1" applyFont="1" applyFill="1" applyBorder="1" applyAlignment="1">
      <alignment horizontal="center" wrapText="1"/>
      <protection/>
    </xf>
    <xf numFmtId="170" fontId="5" fillId="0" borderId="20" xfId="0" applyNumberFormat="1" applyFont="1" applyFill="1" applyBorder="1" applyAlignment="1">
      <alignment horizontal="center" wrapText="1" shrinkToFit="1"/>
    </xf>
    <xf numFmtId="170" fontId="5" fillId="0" borderId="16" xfId="0" applyNumberFormat="1" applyFont="1" applyFill="1" applyBorder="1" applyAlignment="1">
      <alignment horizontal="center" wrapText="1" shrinkToFit="1"/>
    </xf>
    <xf numFmtId="170" fontId="10" fillId="0" borderId="10" xfId="0" applyNumberFormat="1" applyFont="1" applyFill="1" applyBorder="1" applyAlignment="1">
      <alignment horizontal="center" wrapText="1" shrinkToFit="1"/>
    </xf>
    <xf numFmtId="1" fontId="2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1" fontId="2" fillId="0" borderId="21" xfId="0" applyNumberFormat="1" applyFont="1" applyBorder="1" applyAlignment="1">
      <alignment/>
    </xf>
    <xf numFmtId="0" fontId="5" fillId="0" borderId="21" xfId="0" applyFont="1" applyBorder="1" applyAlignment="1">
      <alignment/>
    </xf>
    <xf numFmtId="1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" fontId="5" fillId="0" borderId="10" xfId="0" applyNumberFormat="1" applyFont="1" applyFill="1" applyBorder="1" applyAlignment="1">
      <alignment wrapText="1" shrinkToFit="1"/>
    </xf>
    <xf numFmtId="0" fontId="5" fillId="0" borderId="10" xfId="0" applyFont="1" applyFill="1" applyBorder="1" applyAlignment="1">
      <alignment vertical="top" wrapText="1" shrinkToFit="1"/>
    </xf>
    <xf numFmtId="0" fontId="5" fillId="0" borderId="10" xfId="0" applyFont="1" applyFill="1" applyBorder="1" applyAlignment="1">
      <alignment vertical="top" shrinkToFit="1"/>
    </xf>
    <xf numFmtId="170" fontId="5" fillId="0" borderId="10" xfId="0" applyNumberFormat="1" applyFont="1" applyFill="1" applyBorder="1" applyAlignment="1">
      <alignment horizontal="center" wrapText="1" shrinkToFit="1"/>
    </xf>
    <xf numFmtId="1" fontId="5" fillId="0" borderId="10" xfId="0" applyNumberFormat="1" applyFont="1" applyFill="1" applyBorder="1" applyAlignment="1">
      <alignment/>
    </xf>
    <xf numFmtId="170" fontId="5" fillId="0" borderId="10" xfId="0" applyNumberFormat="1" applyFont="1" applyFill="1" applyBorder="1" applyAlignment="1">
      <alignment horizontal="center"/>
    </xf>
    <xf numFmtId="170" fontId="2" fillId="0" borderId="10" xfId="0" applyNumberFormat="1" applyFont="1" applyFill="1" applyBorder="1" applyAlignment="1">
      <alignment horizontal="center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98-99КП+Бю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1"/>
  <sheetViews>
    <sheetView tabSelected="1" view="pageBreakPreview" zoomScaleSheetLayoutView="100" zoomScalePageLayoutView="0" workbookViewId="0" topLeftCell="A99">
      <selection activeCell="B15" sqref="B15"/>
    </sheetView>
  </sheetViews>
  <sheetFormatPr defaultColWidth="9.00390625" defaultRowHeight="12.75"/>
  <cols>
    <col min="1" max="1" width="20.00390625" style="1" customWidth="1"/>
    <col min="2" max="2" width="82.25390625" style="0" customWidth="1"/>
    <col min="3" max="3" width="13.125" style="0" customWidth="1"/>
    <col min="4" max="4" width="9.125" style="0" hidden="1" customWidth="1"/>
  </cols>
  <sheetData>
    <row r="2" spans="1:3" ht="12.75">
      <c r="A2" s="15"/>
      <c r="B2" s="16" t="s">
        <v>113</v>
      </c>
      <c r="C2" s="17"/>
    </row>
    <row r="3" spans="1:2" ht="12.75">
      <c r="A3" s="15"/>
      <c r="B3" s="16" t="s">
        <v>122</v>
      </c>
    </row>
    <row r="4" spans="1:3" ht="12.75">
      <c r="A4" s="15"/>
      <c r="B4" s="16" t="s">
        <v>56</v>
      </c>
      <c r="C4" s="17"/>
    </row>
    <row r="5" spans="1:3" ht="12.75">
      <c r="A5" s="15"/>
      <c r="B5" s="16" t="s">
        <v>172</v>
      </c>
      <c r="C5" s="17"/>
    </row>
    <row r="6" spans="1:3" ht="15.75" customHeight="1">
      <c r="A6" s="89" t="s">
        <v>140</v>
      </c>
      <c r="B6" s="90"/>
      <c r="C6" s="90"/>
    </row>
    <row r="7" spans="1:3" ht="27" customHeight="1" hidden="1">
      <c r="A7" s="87"/>
      <c r="B7" s="88"/>
      <c r="C7" s="88"/>
    </row>
    <row r="8" spans="1:4" ht="15.75" customHeight="1">
      <c r="A8" s="91" t="s">
        <v>163</v>
      </c>
      <c r="B8" s="34" t="s">
        <v>0</v>
      </c>
      <c r="C8" s="34" t="s">
        <v>13</v>
      </c>
      <c r="D8" s="3"/>
    </row>
    <row r="9" spans="1:4" ht="3" customHeight="1" hidden="1">
      <c r="A9" s="92"/>
      <c r="B9" s="24"/>
      <c r="C9" s="24"/>
      <c r="D9" s="4"/>
    </row>
    <row r="10" spans="1:4" s="12" customFormat="1" ht="12.75">
      <c r="A10" s="41" t="s">
        <v>5</v>
      </c>
      <c r="B10" s="42" t="s">
        <v>11</v>
      </c>
      <c r="C10" s="79">
        <f>SUM(C11,C22)</f>
        <v>44875</v>
      </c>
      <c r="D10" s="9"/>
    </row>
    <row r="11" spans="1:4" s="12" customFormat="1" ht="12.75">
      <c r="A11" s="41"/>
      <c r="B11" s="42" t="s">
        <v>49</v>
      </c>
      <c r="C11" s="79">
        <f>SUM(C12,C16,C20,C21,C15)</f>
        <v>34637.700000000004</v>
      </c>
      <c r="D11" s="9"/>
    </row>
    <row r="12" spans="1:4" s="10" customFormat="1" ht="12.75">
      <c r="A12" s="43" t="s">
        <v>6</v>
      </c>
      <c r="B12" s="42" t="s">
        <v>4</v>
      </c>
      <c r="C12" s="79">
        <f>SUM(C13)</f>
        <v>21210.9</v>
      </c>
      <c r="D12" s="9"/>
    </row>
    <row r="13" spans="1:4" ht="12.75">
      <c r="A13" s="41" t="s">
        <v>67</v>
      </c>
      <c r="B13" s="44" t="s">
        <v>57</v>
      </c>
      <c r="C13" s="78">
        <v>21210.9</v>
      </c>
      <c r="D13" s="6"/>
    </row>
    <row r="14" spans="1:4" ht="23.25" customHeight="1">
      <c r="A14" s="45" t="s">
        <v>110</v>
      </c>
      <c r="B14" s="46" t="s">
        <v>111</v>
      </c>
      <c r="C14" s="79">
        <f>C15</f>
        <v>7662.6</v>
      </c>
      <c r="D14" s="6"/>
    </row>
    <row r="15" spans="1:4" ht="27" customHeight="1">
      <c r="A15" s="45" t="s">
        <v>109</v>
      </c>
      <c r="B15" s="19" t="s">
        <v>112</v>
      </c>
      <c r="C15" s="78">
        <v>7662.6</v>
      </c>
      <c r="D15" s="6"/>
    </row>
    <row r="16" spans="1:4" s="10" customFormat="1" ht="12.75">
      <c r="A16" s="43" t="s">
        <v>7</v>
      </c>
      <c r="B16" s="42" t="s">
        <v>1</v>
      </c>
      <c r="C16" s="79">
        <f>SUM(C17:C18,C19)</f>
        <v>4564.2</v>
      </c>
      <c r="D16" s="9"/>
    </row>
    <row r="17" spans="1:4" ht="14.25" customHeight="1">
      <c r="A17" s="41" t="s">
        <v>68</v>
      </c>
      <c r="B17" s="19" t="s">
        <v>45</v>
      </c>
      <c r="C17" s="78">
        <v>3542.4</v>
      </c>
      <c r="D17" s="6"/>
    </row>
    <row r="18" spans="1:4" ht="12.75">
      <c r="A18" s="41" t="s">
        <v>69</v>
      </c>
      <c r="B18" s="44" t="s">
        <v>2</v>
      </c>
      <c r="C18" s="78">
        <v>1006.3</v>
      </c>
      <c r="D18" s="6"/>
    </row>
    <row r="19" spans="1:4" ht="12.75">
      <c r="A19" s="41" t="s">
        <v>164</v>
      </c>
      <c r="B19" s="44" t="s">
        <v>165</v>
      </c>
      <c r="C19" s="78">
        <v>15.5</v>
      </c>
      <c r="D19" s="6"/>
    </row>
    <row r="20" spans="1:5" s="2" customFormat="1" ht="12.75">
      <c r="A20" s="43" t="s">
        <v>8</v>
      </c>
      <c r="B20" s="42" t="s">
        <v>12</v>
      </c>
      <c r="C20" s="79">
        <v>1200</v>
      </c>
      <c r="D20" s="13"/>
      <c r="E20" s="14"/>
    </row>
    <row r="21" spans="1:5" s="2" customFormat="1" ht="0.75" customHeight="1">
      <c r="A21" s="43" t="s">
        <v>42</v>
      </c>
      <c r="B21" s="47" t="s">
        <v>76</v>
      </c>
      <c r="C21" s="79"/>
      <c r="D21" s="13"/>
      <c r="E21" s="14"/>
    </row>
    <row r="22" spans="1:5" s="2" customFormat="1" ht="12.75">
      <c r="A22" s="43"/>
      <c r="B22" s="42" t="s">
        <v>50</v>
      </c>
      <c r="C22" s="79">
        <f>SUM(C23,C31,C33,C34,C38)</f>
        <v>10237.3</v>
      </c>
      <c r="D22" s="13"/>
      <c r="E22" s="14"/>
    </row>
    <row r="23" spans="1:4" s="2" customFormat="1" ht="25.5">
      <c r="A23" s="43" t="s">
        <v>77</v>
      </c>
      <c r="B23" s="48" t="s">
        <v>70</v>
      </c>
      <c r="C23" s="79">
        <f>SUM(,C24,C30)</f>
        <v>2966.2999999999997</v>
      </c>
      <c r="D23" s="5"/>
    </row>
    <row r="24" spans="1:4" s="12" customFormat="1" ht="52.5" customHeight="1">
      <c r="A24" s="41" t="s">
        <v>10</v>
      </c>
      <c r="B24" s="19" t="s">
        <v>47</v>
      </c>
      <c r="C24" s="78">
        <f>SUM(C25,C28,C29,C26,C27)</f>
        <v>2962.7</v>
      </c>
      <c r="D24" s="11"/>
    </row>
    <row r="25" spans="1:4" ht="39.75" customHeight="1">
      <c r="A25" s="41" t="s">
        <v>59</v>
      </c>
      <c r="B25" s="49" t="s">
        <v>126</v>
      </c>
      <c r="C25" s="78">
        <v>1512.3</v>
      </c>
      <c r="D25" s="6"/>
    </row>
    <row r="26" spans="1:4" ht="38.25" customHeight="1">
      <c r="A26" s="41" t="s">
        <v>128</v>
      </c>
      <c r="B26" s="49" t="s">
        <v>127</v>
      </c>
      <c r="C26" s="78">
        <v>850</v>
      </c>
      <c r="D26" s="6"/>
    </row>
    <row r="27" spans="1:4" ht="24" customHeight="1">
      <c r="A27" s="19" t="s">
        <v>55</v>
      </c>
      <c r="B27" s="50" t="s">
        <v>60</v>
      </c>
      <c r="C27" s="78"/>
      <c r="D27" s="6"/>
    </row>
    <row r="28" spans="1:4" ht="27.75" customHeight="1">
      <c r="A28" s="41" t="s">
        <v>43</v>
      </c>
      <c r="B28" s="51" t="s">
        <v>61</v>
      </c>
      <c r="C28" s="78">
        <v>190.4</v>
      </c>
      <c r="D28" s="7"/>
    </row>
    <row r="29" spans="1:4" ht="27.75" customHeight="1">
      <c r="A29" s="41" t="s">
        <v>161</v>
      </c>
      <c r="B29" s="51" t="s">
        <v>162</v>
      </c>
      <c r="C29" s="78">
        <v>410</v>
      </c>
      <c r="D29" s="7"/>
    </row>
    <row r="30" spans="1:4" ht="27.75" customHeight="1">
      <c r="A30" s="41" t="s">
        <v>101</v>
      </c>
      <c r="B30" s="51" t="s">
        <v>102</v>
      </c>
      <c r="C30" s="78">
        <v>3.6</v>
      </c>
      <c r="D30" s="7"/>
    </row>
    <row r="31" spans="1:4" ht="13.5" customHeight="1">
      <c r="A31" s="47" t="s">
        <v>31</v>
      </c>
      <c r="B31" s="48" t="s">
        <v>46</v>
      </c>
      <c r="C31" s="79">
        <f>SUM(C32)</f>
        <v>370.7</v>
      </c>
      <c r="D31" s="8"/>
    </row>
    <row r="32" spans="1:4" ht="19.5" customHeight="1">
      <c r="A32" s="19" t="s">
        <v>65</v>
      </c>
      <c r="B32" s="52" t="s">
        <v>66</v>
      </c>
      <c r="C32" s="79">
        <v>370.7</v>
      </c>
      <c r="D32" s="8"/>
    </row>
    <row r="33" spans="1:4" ht="20.25" customHeight="1">
      <c r="A33" s="53" t="s">
        <v>103</v>
      </c>
      <c r="B33" s="45" t="s">
        <v>104</v>
      </c>
      <c r="C33" s="79">
        <v>317.8</v>
      </c>
      <c r="D33" s="8"/>
    </row>
    <row r="34" spans="1:4" s="10" customFormat="1" ht="25.5">
      <c r="A34" s="47" t="s">
        <v>63</v>
      </c>
      <c r="B34" s="48" t="s">
        <v>64</v>
      </c>
      <c r="C34" s="79">
        <f>SUM(C35,C36,C37)</f>
        <v>5657.7</v>
      </c>
      <c r="D34" s="9"/>
    </row>
    <row r="35" spans="1:4" s="10" customFormat="1" ht="51.75" customHeight="1">
      <c r="A35" s="41" t="s">
        <v>78</v>
      </c>
      <c r="B35" s="19" t="s">
        <v>62</v>
      </c>
      <c r="C35" s="78">
        <v>687.3</v>
      </c>
      <c r="D35" s="9"/>
    </row>
    <row r="36" spans="1:4" s="10" customFormat="1" ht="24.75" customHeight="1">
      <c r="A36" s="41" t="s">
        <v>130</v>
      </c>
      <c r="B36" s="19" t="s">
        <v>129</v>
      </c>
      <c r="C36" s="78">
        <v>578.4</v>
      </c>
      <c r="D36" s="9"/>
    </row>
    <row r="37" spans="1:4" s="10" customFormat="1" ht="21.75" customHeight="1">
      <c r="A37" s="41" t="s">
        <v>168</v>
      </c>
      <c r="B37" s="19" t="s">
        <v>169</v>
      </c>
      <c r="C37" s="78">
        <v>4392</v>
      </c>
      <c r="D37" s="9"/>
    </row>
    <row r="38" spans="1:4" s="2" customFormat="1" ht="12.75">
      <c r="A38" s="43" t="s">
        <v>9</v>
      </c>
      <c r="B38" s="42" t="s">
        <v>48</v>
      </c>
      <c r="C38" s="79">
        <v>924.8</v>
      </c>
      <c r="D38" s="5"/>
    </row>
    <row r="39" spans="1:4" ht="12.75">
      <c r="A39" s="43" t="s">
        <v>14</v>
      </c>
      <c r="B39" s="42" t="s">
        <v>15</v>
      </c>
      <c r="C39" s="79">
        <f>SUM(C40,C109,C110)</f>
        <v>252035.09999999998</v>
      </c>
      <c r="D39" s="5"/>
    </row>
    <row r="40" spans="1:3" ht="22.5" customHeight="1">
      <c r="A40" s="43" t="s">
        <v>16</v>
      </c>
      <c r="B40" s="47" t="s">
        <v>53</v>
      </c>
      <c r="C40" s="79">
        <f>SUM(C41,C46,C64,C99)</f>
        <v>247499.59999999998</v>
      </c>
    </row>
    <row r="41" spans="1:3" ht="21" customHeight="1">
      <c r="A41" s="43" t="s">
        <v>17</v>
      </c>
      <c r="B41" s="47" t="s">
        <v>54</v>
      </c>
      <c r="C41" s="79">
        <f>SUM(C42:C45)</f>
        <v>82823.9</v>
      </c>
    </row>
    <row r="42" spans="1:3" ht="12.75">
      <c r="A42" s="98" t="s">
        <v>32</v>
      </c>
      <c r="B42" s="93" t="s">
        <v>71</v>
      </c>
      <c r="C42" s="99">
        <v>52135.4</v>
      </c>
    </row>
    <row r="43" spans="1:3" ht="0.75" customHeight="1">
      <c r="A43" s="98"/>
      <c r="B43" s="93"/>
      <c r="C43" s="99"/>
    </row>
    <row r="44" spans="1:3" ht="0.75" customHeight="1" hidden="1">
      <c r="A44" s="98"/>
      <c r="B44" s="93"/>
      <c r="C44" s="99"/>
    </row>
    <row r="45" spans="1:3" ht="26.25" customHeight="1">
      <c r="A45" s="41" t="s">
        <v>35</v>
      </c>
      <c r="B45" s="52" t="s">
        <v>36</v>
      </c>
      <c r="C45" s="78">
        <v>30688.5</v>
      </c>
    </row>
    <row r="46" spans="1:3" ht="13.5" customHeight="1">
      <c r="A46" s="43" t="s">
        <v>26</v>
      </c>
      <c r="B46" s="48" t="s">
        <v>27</v>
      </c>
      <c r="C46" s="100">
        <f>SUM(C52,C54,C55,C58,C59,C60,C61,C51,C53,C57,C62,C56,C63)</f>
        <v>1431.3</v>
      </c>
    </row>
    <row r="47" spans="1:3" ht="0.75" customHeight="1" hidden="1">
      <c r="A47" s="54"/>
      <c r="B47" s="55"/>
      <c r="C47" s="100"/>
    </row>
    <row r="48" spans="1:3" ht="18.75" customHeight="1" hidden="1">
      <c r="A48" s="54"/>
      <c r="B48" s="55"/>
      <c r="C48" s="100"/>
    </row>
    <row r="49" spans="1:3" ht="29.25" customHeight="1" hidden="1">
      <c r="A49" s="54"/>
      <c r="B49" s="55"/>
      <c r="C49" s="100"/>
    </row>
    <row r="50" spans="1:3" ht="1.5" customHeight="1" hidden="1">
      <c r="A50" s="54"/>
      <c r="B50" s="55"/>
      <c r="C50" s="100"/>
    </row>
    <row r="51" spans="1:3" ht="0.75" customHeight="1" hidden="1">
      <c r="A51" s="52" t="s">
        <v>105</v>
      </c>
      <c r="B51" s="19" t="s">
        <v>106</v>
      </c>
      <c r="C51" s="80"/>
    </row>
    <row r="52" spans="1:3" ht="30.75" customHeight="1" hidden="1">
      <c r="A52" s="44" t="s">
        <v>93</v>
      </c>
      <c r="B52" s="52" t="s">
        <v>94</v>
      </c>
      <c r="C52" s="76"/>
    </row>
    <row r="53" spans="1:3" ht="42" customHeight="1" hidden="1">
      <c r="A53" s="44" t="s">
        <v>93</v>
      </c>
      <c r="B53" s="52" t="s">
        <v>118</v>
      </c>
      <c r="C53" s="76"/>
    </row>
    <row r="54" spans="1:3" ht="57.75" customHeight="1" hidden="1">
      <c r="A54" s="56" t="s">
        <v>120</v>
      </c>
      <c r="B54" s="19" t="s">
        <v>121</v>
      </c>
      <c r="C54" s="76"/>
    </row>
    <row r="55" spans="1:3" ht="10.5" customHeight="1" hidden="1">
      <c r="A55" s="56" t="s">
        <v>95</v>
      </c>
      <c r="B55" s="57" t="s">
        <v>96</v>
      </c>
      <c r="C55" s="76"/>
    </row>
    <row r="56" spans="1:3" ht="11.25" customHeight="1">
      <c r="A56" s="56" t="s">
        <v>93</v>
      </c>
      <c r="B56" s="58" t="s">
        <v>137</v>
      </c>
      <c r="C56" s="76">
        <v>1165.6</v>
      </c>
    </row>
    <row r="57" spans="1:3" ht="0.75" customHeight="1" hidden="1">
      <c r="A57" s="59" t="s">
        <v>134</v>
      </c>
      <c r="B57" s="57" t="s">
        <v>135</v>
      </c>
      <c r="C57" s="76"/>
    </row>
    <row r="58" spans="1:3" ht="13.5" customHeight="1" hidden="1" thickBot="1">
      <c r="A58" s="59" t="s">
        <v>95</v>
      </c>
      <c r="B58" s="36" t="s">
        <v>144</v>
      </c>
      <c r="C58" s="76"/>
    </row>
    <row r="59" spans="1:3" ht="30.75" customHeight="1">
      <c r="A59" s="44" t="s">
        <v>143</v>
      </c>
      <c r="B59" s="30" t="s">
        <v>142</v>
      </c>
      <c r="C59" s="78">
        <v>204.3</v>
      </c>
    </row>
    <row r="60" spans="1:3" ht="0.75" customHeight="1" hidden="1">
      <c r="A60" s="44" t="s">
        <v>83</v>
      </c>
      <c r="B60" s="30" t="s">
        <v>92</v>
      </c>
      <c r="C60" s="78"/>
    </row>
    <row r="61" spans="1:3" ht="39" customHeight="1">
      <c r="A61" s="44" t="s">
        <v>170</v>
      </c>
      <c r="B61" s="19" t="s">
        <v>171</v>
      </c>
      <c r="C61" s="78">
        <v>61.4</v>
      </c>
    </row>
    <row r="62" spans="1:3" ht="25.5" customHeight="1" hidden="1">
      <c r="A62" s="44" t="s">
        <v>136</v>
      </c>
      <c r="B62" s="57" t="s">
        <v>139</v>
      </c>
      <c r="C62" s="78"/>
    </row>
    <row r="63" spans="1:3" ht="21.75" customHeight="1" hidden="1">
      <c r="A63" s="44" t="s">
        <v>119</v>
      </c>
      <c r="B63" s="57" t="s">
        <v>138</v>
      </c>
      <c r="C63" s="78"/>
    </row>
    <row r="64" spans="1:3" ht="23.25" customHeight="1">
      <c r="A64" s="43" t="s">
        <v>18</v>
      </c>
      <c r="B64" s="47" t="s">
        <v>52</v>
      </c>
      <c r="C64" s="79">
        <f>SUM(C65,C66,C67,C70,C71,C72,C73,C74,C75,C82,C83,C86,C87,C88,C89,C90,C91,C96,C97,C98)</f>
        <v>161427.09999999998</v>
      </c>
    </row>
    <row r="65" spans="1:6" ht="26.25" customHeight="1">
      <c r="A65" s="60" t="s">
        <v>97</v>
      </c>
      <c r="B65" s="53" t="s">
        <v>98</v>
      </c>
      <c r="C65" s="78">
        <v>18.3</v>
      </c>
      <c r="F65" s="31"/>
    </row>
    <row r="66" spans="1:3" ht="29.25" customHeight="1">
      <c r="A66" s="61" t="s">
        <v>166</v>
      </c>
      <c r="B66" s="20" t="s">
        <v>167</v>
      </c>
      <c r="C66" s="76">
        <v>636.9</v>
      </c>
    </row>
    <row r="67" spans="1:3" ht="29.25" customHeight="1">
      <c r="A67" s="41" t="s">
        <v>19</v>
      </c>
      <c r="B67" s="19" t="s">
        <v>123</v>
      </c>
      <c r="C67" s="81">
        <v>121085</v>
      </c>
    </row>
    <row r="68" spans="1:3" ht="0.75" customHeight="1" hidden="1">
      <c r="A68" s="62"/>
      <c r="B68" s="19"/>
      <c r="C68" s="78"/>
    </row>
    <row r="69" spans="1:3" ht="2.25" customHeight="1" hidden="1">
      <c r="A69" s="41" t="s">
        <v>20</v>
      </c>
      <c r="B69" s="19" t="s">
        <v>44</v>
      </c>
      <c r="C69" s="78"/>
    </row>
    <row r="70" spans="1:3" ht="36.75" customHeight="1">
      <c r="A70" s="41" t="s">
        <v>21</v>
      </c>
      <c r="B70" s="19" t="s">
        <v>124</v>
      </c>
      <c r="C70" s="78">
        <v>203.8</v>
      </c>
    </row>
    <row r="71" spans="1:3" ht="65.25" customHeight="1">
      <c r="A71" s="61" t="s">
        <v>22</v>
      </c>
      <c r="B71" s="37" t="s">
        <v>145</v>
      </c>
      <c r="C71" s="76">
        <v>383.7</v>
      </c>
    </row>
    <row r="72" spans="1:3" ht="27" customHeight="1">
      <c r="A72" s="61" t="s">
        <v>30</v>
      </c>
      <c r="B72" s="20" t="s">
        <v>125</v>
      </c>
      <c r="C72" s="76">
        <v>804.7</v>
      </c>
    </row>
    <row r="73" spans="1:3" ht="51" customHeight="1">
      <c r="A73" s="61" t="s">
        <v>37</v>
      </c>
      <c r="B73" s="20" t="s">
        <v>73</v>
      </c>
      <c r="C73" s="76">
        <v>195.2</v>
      </c>
    </row>
    <row r="74" spans="1:3" ht="65.25" customHeight="1" thickBot="1">
      <c r="A74" s="61" t="s">
        <v>24</v>
      </c>
      <c r="B74" s="38" t="s">
        <v>146</v>
      </c>
      <c r="C74" s="76">
        <v>185</v>
      </c>
    </row>
    <row r="75" spans="1:3" ht="12.75">
      <c r="A75" s="94"/>
      <c r="B75" s="95" t="s">
        <v>79</v>
      </c>
      <c r="C75" s="97">
        <f>SUM(C80,C81)</f>
        <v>3081.8</v>
      </c>
    </row>
    <row r="76" spans="1:3" ht="12.75">
      <c r="A76" s="94"/>
      <c r="B76" s="96"/>
      <c r="C76" s="97"/>
    </row>
    <row r="77" spans="1:3" ht="10.5" customHeight="1">
      <c r="A77" s="94"/>
      <c r="B77" s="96"/>
      <c r="C77" s="97"/>
    </row>
    <row r="78" spans="1:3" ht="1.5" customHeight="1">
      <c r="A78" s="94"/>
      <c r="B78" s="96"/>
      <c r="C78" s="97"/>
    </row>
    <row r="79" spans="1:3" ht="0.75" customHeight="1" hidden="1">
      <c r="A79" s="94"/>
      <c r="B79" s="96"/>
      <c r="C79" s="97"/>
    </row>
    <row r="80" spans="1:3" ht="28.5" customHeight="1">
      <c r="A80" s="61" t="s">
        <v>51</v>
      </c>
      <c r="B80" s="23" t="s">
        <v>80</v>
      </c>
      <c r="C80" s="82">
        <v>2884.8</v>
      </c>
    </row>
    <row r="81" spans="1:3" ht="29.25" customHeight="1">
      <c r="A81" s="61" t="s">
        <v>23</v>
      </c>
      <c r="B81" s="20" t="s">
        <v>33</v>
      </c>
      <c r="C81" s="82">
        <v>197</v>
      </c>
    </row>
    <row r="82" spans="1:3" ht="37.5" customHeight="1">
      <c r="A82" s="61" t="s">
        <v>25</v>
      </c>
      <c r="B82" s="20" t="s">
        <v>74</v>
      </c>
      <c r="C82" s="76">
        <v>207.1</v>
      </c>
    </row>
    <row r="83" spans="1:3" ht="52.5" customHeight="1">
      <c r="A83" s="61"/>
      <c r="B83" s="52" t="s">
        <v>108</v>
      </c>
      <c r="C83" s="76">
        <f>SUM(C84,C85)</f>
        <v>2020.8</v>
      </c>
    </row>
    <row r="84" spans="1:3" ht="29.25" customHeight="1">
      <c r="A84" s="61" t="s">
        <v>38</v>
      </c>
      <c r="B84" s="19" t="s">
        <v>107</v>
      </c>
      <c r="C84" s="76">
        <v>1910.2</v>
      </c>
    </row>
    <row r="85" spans="1:3" ht="63.75" customHeight="1">
      <c r="A85" s="61" t="s">
        <v>39</v>
      </c>
      <c r="B85" s="39" t="s">
        <v>147</v>
      </c>
      <c r="C85" s="76">
        <v>110.6</v>
      </c>
    </row>
    <row r="86" spans="1:3" ht="42" customHeight="1">
      <c r="A86" s="61" t="s">
        <v>40</v>
      </c>
      <c r="B86" s="20" t="s">
        <v>75</v>
      </c>
      <c r="C86" s="76">
        <v>195</v>
      </c>
    </row>
    <row r="87" spans="1:3" ht="49.5" customHeight="1" thickBot="1">
      <c r="A87" s="44" t="s">
        <v>58</v>
      </c>
      <c r="B87" s="38" t="s">
        <v>148</v>
      </c>
      <c r="C87" s="83">
        <v>3083.5</v>
      </c>
    </row>
    <row r="88" spans="1:3" ht="45.75" customHeight="1">
      <c r="A88" s="44" t="s">
        <v>72</v>
      </c>
      <c r="B88" s="37" t="s">
        <v>149</v>
      </c>
      <c r="C88" s="76">
        <v>753.4</v>
      </c>
    </row>
    <row r="89" spans="1:3" ht="89.25" customHeight="1">
      <c r="A89" s="44" t="s">
        <v>82</v>
      </c>
      <c r="B89" s="63" t="s">
        <v>117</v>
      </c>
      <c r="C89" s="76">
        <v>138.8</v>
      </c>
    </row>
    <row r="90" spans="1:3" ht="75" customHeight="1" hidden="1">
      <c r="A90" s="64" t="s">
        <v>84</v>
      </c>
      <c r="B90" s="52" t="s">
        <v>85</v>
      </c>
      <c r="C90" s="76"/>
    </row>
    <row r="91" spans="1:3" ht="1.5" customHeight="1" hidden="1">
      <c r="A91" s="64" t="s">
        <v>86</v>
      </c>
      <c r="B91" s="52" t="s">
        <v>90</v>
      </c>
      <c r="C91" s="76">
        <f>SUM(C92,C93,C94,C95)</f>
        <v>0</v>
      </c>
    </row>
    <row r="92" spans="1:3" ht="1.5" customHeight="1" hidden="1">
      <c r="A92" s="64" t="s">
        <v>86</v>
      </c>
      <c r="B92" s="52" t="s">
        <v>91</v>
      </c>
      <c r="C92" s="76"/>
    </row>
    <row r="93" spans="1:3" ht="1.5" customHeight="1" hidden="1">
      <c r="A93" s="64" t="s">
        <v>86</v>
      </c>
      <c r="B93" s="52" t="s">
        <v>88</v>
      </c>
      <c r="C93" s="76"/>
    </row>
    <row r="94" spans="1:3" ht="1.5" customHeight="1" hidden="1">
      <c r="A94" s="64" t="s">
        <v>86</v>
      </c>
      <c r="B94" s="52" t="s">
        <v>87</v>
      </c>
      <c r="C94" s="76"/>
    </row>
    <row r="95" spans="1:3" ht="0.75" customHeight="1" hidden="1">
      <c r="A95" s="64" t="s">
        <v>86</v>
      </c>
      <c r="B95" s="63" t="s">
        <v>89</v>
      </c>
      <c r="C95" s="76"/>
    </row>
    <row r="96" spans="1:3" ht="27" customHeight="1">
      <c r="A96" s="44" t="s">
        <v>115</v>
      </c>
      <c r="B96" s="63" t="s">
        <v>114</v>
      </c>
      <c r="C96" s="76">
        <v>28310.7</v>
      </c>
    </row>
    <row r="97" spans="1:3" ht="45.75" customHeight="1" thickBot="1">
      <c r="A97" s="44" t="s">
        <v>155</v>
      </c>
      <c r="B97" s="38" t="s">
        <v>157</v>
      </c>
      <c r="C97" s="76">
        <v>1.3</v>
      </c>
    </row>
    <row r="98" spans="1:3" ht="38.25" customHeight="1" thickBot="1">
      <c r="A98" s="44" t="s">
        <v>156</v>
      </c>
      <c r="B98" s="38" t="s">
        <v>158</v>
      </c>
      <c r="C98" s="76">
        <v>122.1</v>
      </c>
    </row>
    <row r="99" spans="1:3" ht="18.75" customHeight="1">
      <c r="A99" s="54" t="s">
        <v>154</v>
      </c>
      <c r="B99" s="65" t="s">
        <v>153</v>
      </c>
      <c r="C99" s="77">
        <f>SUM(C101,C100,C105,C107,C108,C104,C106)</f>
        <v>1817.3</v>
      </c>
    </row>
    <row r="100" spans="1:3" ht="2.25" customHeight="1" hidden="1">
      <c r="A100" s="54" t="s">
        <v>41</v>
      </c>
      <c r="B100" s="21" t="s">
        <v>81</v>
      </c>
      <c r="C100" s="77"/>
    </row>
    <row r="101" spans="1:3" ht="38.25" customHeight="1">
      <c r="A101" s="61" t="s">
        <v>28</v>
      </c>
      <c r="B101" s="20" t="s">
        <v>29</v>
      </c>
      <c r="C101" s="76">
        <v>416.3</v>
      </c>
    </row>
    <row r="102" spans="1:3" ht="51" customHeight="1" hidden="1">
      <c r="A102" s="61"/>
      <c r="B102" s="20"/>
      <c r="C102" s="76"/>
    </row>
    <row r="103" spans="1:3" ht="1.5" customHeight="1" hidden="1">
      <c r="A103" s="61"/>
      <c r="B103" s="20"/>
      <c r="C103" s="76"/>
    </row>
    <row r="104" spans="1:3" ht="1.5" customHeight="1" thickBot="1">
      <c r="A104" s="66" t="s">
        <v>99</v>
      </c>
      <c r="B104" s="67" t="s">
        <v>100</v>
      </c>
      <c r="C104" s="84"/>
    </row>
    <row r="105" spans="1:3" ht="39.75" customHeight="1">
      <c r="A105" s="68" t="s">
        <v>141</v>
      </c>
      <c r="B105" s="35" t="s">
        <v>131</v>
      </c>
      <c r="C105" s="85">
        <v>5.9</v>
      </c>
    </row>
    <row r="106" spans="1:3" ht="43.5" customHeight="1" thickBot="1">
      <c r="A106" s="69" t="s">
        <v>99</v>
      </c>
      <c r="B106" s="67" t="s">
        <v>100</v>
      </c>
      <c r="C106" s="85">
        <v>65.1</v>
      </c>
    </row>
    <row r="107" spans="1:3" ht="4.5" customHeight="1" hidden="1">
      <c r="A107" s="70" t="s">
        <v>132</v>
      </c>
      <c r="B107" s="71" t="s">
        <v>133</v>
      </c>
      <c r="C107" s="77"/>
    </row>
    <row r="108" spans="1:3" ht="30" customHeight="1">
      <c r="A108" s="61" t="s">
        <v>116</v>
      </c>
      <c r="B108" s="40" t="s">
        <v>150</v>
      </c>
      <c r="C108" s="76">
        <v>1330</v>
      </c>
    </row>
    <row r="109" spans="1:5" ht="20.25" customHeight="1">
      <c r="A109" s="72" t="s">
        <v>151</v>
      </c>
      <c r="B109" s="73" t="s">
        <v>34</v>
      </c>
      <c r="C109" s="77">
        <v>4627.1</v>
      </c>
      <c r="E109" t="s">
        <v>77</v>
      </c>
    </row>
    <row r="110" spans="1:3" ht="26.25" customHeight="1">
      <c r="A110" s="54" t="s">
        <v>159</v>
      </c>
      <c r="B110" s="21" t="s">
        <v>160</v>
      </c>
      <c r="C110" s="77">
        <v>-91.6</v>
      </c>
    </row>
    <row r="111" spans="1:3" ht="23.25" customHeight="1" hidden="1">
      <c r="A111" s="54"/>
      <c r="B111" s="21"/>
      <c r="C111" s="86" t="s">
        <v>152</v>
      </c>
    </row>
    <row r="112" spans="1:3" ht="18" customHeight="1">
      <c r="A112" s="74"/>
      <c r="B112" s="75" t="s">
        <v>3</v>
      </c>
      <c r="C112" s="79">
        <f>SUM(C10,C39)</f>
        <v>296910.1</v>
      </c>
    </row>
    <row r="113" spans="1:3" ht="21.75" customHeight="1" hidden="1">
      <c r="A113" s="32"/>
      <c r="B113" s="33"/>
      <c r="C113" s="22"/>
    </row>
    <row r="114" spans="1:3" ht="0.75" customHeight="1" hidden="1">
      <c r="A114" s="26"/>
      <c r="B114" s="4"/>
      <c r="C114" s="27"/>
    </row>
    <row r="115" spans="1:3" ht="3" customHeight="1" hidden="1">
      <c r="A115" s="28"/>
      <c r="B115" s="25"/>
      <c r="C115" s="29"/>
    </row>
    <row r="117" ht="12.75">
      <c r="A117" s="18"/>
    </row>
    <row r="118" ht="12.75">
      <c r="A118" s="18"/>
    </row>
    <row r="119" ht="12.75">
      <c r="A119" s="18"/>
    </row>
    <row r="120" ht="12.75">
      <c r="A120" s="18"/>
    </row>
    <row r="121" ht="12.75">
      <c r="A121" s="18"/>
    </row>
    <row r="122" ht="12.75">
      <c r="A122" s="18"/>
    </row>
    <row r="123" ht="12.75">
      <c r="A123" s="18"/>
    </row>
    <row r="124" ht="12.75">
      <c r="A124" s="18"/>
    </row>
    <row r="125" ht="12.75">
      <c r="A125" s="18"/>
    </row>
    <row r="126" ht="12.75">
      <c r="A126" s="18"/>
    </row>
    <row r="127" ht="12.75">
      <c r="A127" s="18"/>
    </row>
    <row r="128" ht="12.75">
      <c r="A128" s="18"/>
    </row>
    <row r="129" ht="12.75">
      <c r="A129" s="18"/>
    </row>
    <row r="130" ht="12.75">
      <c r="A130" s="18"/>
    </row>
    <row r="131" ht="12.75">
      <c r="A131" s="18"/>
    </row>
  </sheetData>
  <sheetProtection/>
  <mergeCells count="10">
    <mergeCell ref="A7:C7"/>
    <mergeCell ref="A6:C6"/>
    <mergeCell ref="A8:A9"/>
    <mergeCell ref="B42:B44"/>
    <mergeCell ref="A75:A79"/>
    <mergeCell ref="B75:B79"/>
    <mergeCell ref="C75:C79"/>
    <mergeCell ref="A42:A44"/>
    <mergeCell ref="C42:C44"/>
    <mergeCell ref="C46:C50"/>
  </mergeCells>
  <printOptions horizontalCentered="1"/>
  <pageMargins left="0.7874015748031497" right="0.7874015748031497" top="0.984251968503937" bottom="0.984251968503937" header="0.5118110236220472" footer="0.5118110236220472"/>
  <pageSetup fitToHeight="5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МФ</dc:creator>
  <cp:keywords/>
  <dc:description/>
  <cp:lastModifiedBy>user</cp:lastModifiedBy>
  <cp:lastPrinted>2016-05-24T07:00:03Z</cp:lastPrinted>
  <dcterms:created xsi:type="dcterms:W3CDTF">2004-12-22T10:13:24Z</dcterms:created>
  <dcterms:modified xsi:type="dcterms:W3CDTF">2016-10-27T06:29:40Z</dcterms:modified>
  <cp:category/>
  <cp:version/>
  <cp:contentType/>
  <cp:contentStatus/>
</cp:coreProperties>
</file>