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" windowWidth="11355" windowHeight="844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E30" i="1" l="1"/>
  <c r="F57" i="1" l="1"/>
  <c r="F49" i="1"/>
  <c r="F45" i="1"/>
  <c r="F41" i="1"/>
  <c r="F33" i="1"/>
  <c r="F68" i="1" l="1"/>
  <c r="E67" i="1"/>
  <c r="E66" i="1"/>
  <c r="E65" i="1"/>
  <c r="E64" i="1"/>
  <c r="E63" i="1"/>
  <c r="E62" i="1"/>
  <c r="E61" i="1"/>
  <c r="E60" i="1"/>
  <c r="E59" i="1"/>
  <c r="E58" i="1"/>
  <c r="E56" i="1"/>
  <c r="E55" i="1"/>
  <c r="E54" i="1"/>
  <c r="E53" i="1"/>
  <c r="E52" i="1"/>
  <c r="E51" i="1"/>
  <c r="E50" i="1"/>
  <c r="E48" i="1"/>
  <c r="E47" i="1"/>
  <c r="E46" i="1"/>
  <c r="E44" i="1"/>
  <c r="E43" i="1"/>
  <c r="E42" i="1"/>
  <c r="E40" i="1"/>
  <c r="E39" i="1"/>
  <c r="E38" i="1"/>
  <c r="E37" i="1"/>
  <c r="E36" i="1"/>
  <c r="E35" i="1"/>
  <c r="E34" i="1"/>
  <c r="D57" i="1"/>
  <c r="C57" i="1"/>
  <c r="D49" i="1"/>
  <c r="C49" i="1"/>
  <c r="G52" i="1"/>
  <c r="D45" i="1"/>
  <c r="C45" i="1"/>
  <c r="D41" i="1"/>
  <c r="C41" i="1"/>
  <c r="D33" i="1"/>
  <c r="C33" i="1"/>
  <c r="C68" i="1" l="1"/>
  <c r="D68" i="1"/>
  <c r="E49" i="1"/>
  <c r="E57" i="1"/>
  <c r="E45" i="1"/>
  <c r="E41" i="1"/>
  <c r="E33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29" i="1"/>
  <c r="G27" i="1"/>
  <c r="G25" i="1"/>
  <c r="G24" i="1"/>
  <c r="G23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E29" i="1"/>
  <c r="E28" i="1"/>
  <c r="E27" i="1"/>
  <c r="E26" i="1"/>
  <c r="E25" i="1"/>
  <c r="E24" i="1"/>
  <c r="E23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68" i="1" l="1"/>
  <c r="G68" i="1"/>
</calcChain>
</file>

<file path=xl/sharedStrings.xml><?xml version="1.0" encoding="utf-8"?>
<sst xmlns="http://schemas.openxmlformats.org/spreadsheetml/2006/main" count="119" uniqueCount="115">
  <si>
    <t>% исполнения бюджета на год</t>
  </si>
  <si>
    <t>ДОХОДЫ</t>
  </si>
  <si>
    <t>Налоговые и неналоговые доходы</t>
  </si>
  <si>
    <t>Налоговые доходы</t>
  </si>
  <si>
    <t>Налог на доходы физических лиц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</si>
  <si>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</si>
  <si>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</si>
  <si>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Плата за негативное воздействие на окружающую среду</t>
  </si>
  <si>
    <t>Доходы от оказания платных услуг и компенсации затрат государству</t>
  </si>
  <si>
    <t>Штрафы, санкции, возмещение ущерба</t>
  </si>
  <si>
    <t xml:space="preserve">Невыясненные поступления </t>
  </si>
  <si>
    <t>БЕЗВОЗМЕЗДНЫЕ ПОСТУПЛЕНИЯ</t>
  </si>
  <si>
    <t>РАСХОДЫ</t>
  </si>
  <si>
    <t>Общегосударственные вопросы</t>
  </si>
  <si>
    <t xml:space="preserve">Национальная оборона </t>
  </si>
  <si>
    <t>Национальная экономика</t>
  </si>
  <si>
    <t>Жилищно-коммунальное хозяйство</t>
  </si>
  <si>
    <t xml:space="preserve">Образование </t>
  </si>
  <si>
    <t>Социальная политика</t>
  </si>
  <si>
    <t>ИТОГО РАСХОДОВ</t>
  </si>
  <si>
    <t>07 00</t>
  </si>
  <si>
    <t>05 00</t>
  </si>
  <si>
    <t>04 00</t>
  </si>
  <si>
    <t>02 00</t>
  </si>
  <si>
    <t>01 00</t>
  </si>
  <si>
    <t>08 00</t>
  </si>
  <si>
    <t>Субвенции бюджетам субъектов РФ и муниципальных образований</t>
  </si>
  <si>
    <t>Субсидии бюджетам субъектов РФ и муниципальных образований</t>
  </si>
  <si>
    <t>Начальник управления финансов</t>
  </si>
  <si>
    <t>Физическая культура и спорт</t>
  </si>
  <si>
    <t>Средства массовой информации</t>
  </si>
  <si>
    <t>Дотации бюджетам субъектов РФ и муниципальных образований</t>
  </si>
  <si>
    <t xml:space="preserve">Культура </t>
  </si>
  <si>
    <t>Обслуживание государственного и муниципального долга</t>
  </si>
  <si>
    <t>Акцизы</t>
  </si>
  <si>
    <t>Л.М.Кубаева</t>
  </si>
  <si>
    <t>Сведения</t>
  </si>
  <si>
    <t>000 100 00000 00 0000 000</t>
  </si>
  <si>
    <t>000 1 01 00000 00 0000 000</t>
  </si>
  <si>
    <t>000 1 03 00000 00 0000 000</t>
  </si>
  <si>
    <t>000 1 05 00000 00 0000 000</t>
  </si>
  <si>
    <t>000 1 08 00000 00 0000 000</t>
  </si>
  <si>
    <t>Налоги на совокупный доход</t>
  </si>
  <si>
    <t>Государственная пошлина</t>
  </si>
  <si>
    <t>000 1 11 00000 00 0000 000</t>
  </si>
  <si>
    <t>000 1 12 00000 00 0000 000</t>
  </si>
  <si>
    <t>000 1 13 00000 00 0000 000</t>
  </si>
  <si>
    <t>000 1 14 00000 00 0000 000</t>
  </si>
  <si>
    <t>Доходы от продажи материальных и нематериальных активов</t>
  </si>
  <si>
    <t>000 1 16 00000 00 0000 000</t>
  </si>
  <si>
    <t>000 1 17 00000 00 0000 000</t>
  </si>
  <si>
    <t>000 2 00 00000 00 0000 000</t>
  </si>
  <si>
    <t>000 2 02 00000 00 0000 000</t>
  </si>
  <si>
    <t>Безвозмездные поступления от других бюджетов бюджетной системы Российской Федерации</t>
  </si>
  <si>
    <t>000 2 02 01000 00 0000 000</t>
  </si>
  <si>
    <t>000 2 02 02000 00 0000 000</t>
  </si>
  <si>
    <t>000 2 02 03000 00 0000 000</t>
  </si>
  <si>
    <t>000 2 02 04000 00 0000 000</t>
  </si>
  <si>
    <t xml:space="preserve">Иные межбюджетные трансферты </t>
  </si>
  <si>
    <t>000 2 07 00000 00 0000 000</t>
  </si>
  <si>
    <t>Прочие безвозмездные поступления в бюджет муниципального района</t>
  </si>
  <si>
    <t>000 1 06 00000 00 0000 000</t>
  </si>
  <si>
    <t>Налоги на имущество</t>
  </si>
  <si>
    <t>01 04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</si>
  <si>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</si>
  <si>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01 06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</si>
  <si>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</si>
  <si>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01 13</t>
  </si>
  <si>
    <t>Другие общегосударственные вопросы</t>
  </si>
  <si>
    <t>04 09</t>
  </si>
  <si>
    <t>Дорожное хозяйство(дорожные фонды)</t>
  </si>
  <si>
    <t>04 12</t>
  </si>
  <si>
    <t>Другие вопросы в области национальной экономики</t>
  </si>
  <si>
    <t>05 01</t>
  </si>
  <si>
    <t>07 01</t>
  </si>
  <si>
    <t>Дошкольное образование</t>
  </si>
  <si>
    <t>07 02</t>
  </si>
  <si>
    <t>Общее образование</t>
  </si>
  <si>
    <t>07 07</t>
  </si>
  <si>
    <t>Молодежная политика и оздоровление детей</t>
  </si>
  <si>
    <t>07 09</t>
  </si>
  <si>
    <t>Другие вопросы в области образования</t>
  </si>
  <si>
    <t>Культура и кинематография</t>
  </si>
  <si>
    <t>08 01</t>
  </si>
  <si>
    <t>Пенсионное обеспечение</t>
  </si>
  <si>
    <t>Социальное обеспечение населения</t>
  </si>
  <si>
    <t>Охрана семьи и детства</t>
  </si>
  <si>
    <t>Массовый спорт</t>
  </si>
  <si>
    <t>Периодическая печать и издательства</t>
  </si>
  <si>
    <t>Обслуживание внутреннего государственного и муниципального долга</t>
  </si>
  <si>
    <t>01 11</t>
  </si>
  <si>
    <t>04 05</t>
  </si>
  <si>
    <t>Резервный фонд</t>
  </si>
  <si>
    <t>Сельское хозяйство и рыболовство</t>
  </si>
  <si>
    <t>01 02</t>
  </si>
  <si>
    <t>Функционирование высшего должностного лица субъекта Российской Федерации и муниципального образования</t>
  </si>
  <si>
    <t>02 03</t>
  </si>
  <si>
    <t>Мобилизационная и вневойсковая подготовка</t>
  </si>
  <si>
    <t>05 02</t>
  </si>
  <si>
    <t>Коммунальное хозяйство</t>
  </si>
  <si>
    <t>05 03</t>
  </si>
  <si>
    <t>Благоустройство</t>
  </si>
  <si>
    <t>Другие вопросы в области социальной политики</t>
  </si>
  <si>
    <t>тыс.руб.</t>
  </si>
  <si>
    <t>Жилищное хозяйство</t>
  </si>
  <si>
    <t xml:space="preserve">% исполнения бюджета </t>
  </si>
  <si>
    <t>07 03</t>
  </si>
  <si>
    <t>Дополнительное образование</t>
  </si>
  <si>
    <t>Факт на 01.04.21г.</t>
  </si>
  <si>
    <t xml:space="preserve">% испол. 2022г к 2021г </t>
  </si>
  <si>
    <t>об исполнении доходной и расходной части  консолидированного бюджета Федоровского муниципального района       на 01.04.2022 года</t>
  </si>
  <si>
    <t>Факт на 01.04.22г.</t>
  </si>
  <si>
    <t>Бюджетные назначения на 2022 год</t>
  </si>
  <si>
    <t>000 2 19 00000 05 0000 150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</si>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</sst>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7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67">
    <xf numFmtId="0" fontId="0" fillId="0" borderId="0" xfId="0"/>
    <xf numFmtId="0" fontId="18" fillId="0" borderId="0" xfId="36" applyFont="1" applyAlignment="1">
      <alignment horizontal="center" vertical="top"/>
    </xf>
    <xf numFmtId="0" fontId="18" fillId="0" borderId="0" xfId="36" applyFont="1" applyAlignment="1">
      <alignment vertical="top"/>
    </xf>
    <xf numFmtId="0" fontId="1" fillId="0" borderId="0" xfId="36"/>
    <xf numFmtId="0" fontId="20" fillId="0" borderId="10" xfId="36" applyFont="1" applyBorder="1" applyAlignment="1">
      <alignment vertical="top" wrapText="1"/>
    </xf>
    <xf numFmtId="0" fontId="20" fillId="0" borderId="10" xfId="36" applyFont="1" applyBorder="1" applyAlignment="1">
      <alignment horizontal="left" vertical="top" wrapText="1"/>
    </xf>
    <xf numFmtId="0" fontId="21" fillId="0" borderId="10" xfId="36" applyFont="1" applyBorder="1" applyAlignment="1">
      <alignment vertical="top"/>
    </xf>
    <xf numFmtId="0" fontId="21" fillId="0" borderId="10" xfId="36" applyFont="1" applyBorder="1" applyAlignment="1">
      <alignment vertical="top" wrapText="1"/>
    </xf>
    <xf numFmtId="0" fontId="21" fillId="24" borderId="10" xfId="36" applyFont="1" applyFill="1" applyBorder="1" applyAlignment="1">
      <alignment vertical="top" wrapText="1"/>
    </xf>
    <xf numFmtId="0" fontId="23" fillId="24" borderId="10" xfId="36" applyFont="1" applyFill="1" applyBorder="1" applyAlignment="1"/>
    <xf numFmtId="165" fontId="23" fillId="24" borderId="10" xfId="36" applyNumberFormat="1" applyFont="1" applyFill="1" applyBorder="1" applyAlignment="1">
      <alignment horizontal="center"/>
    </xf>
    <xf numFmtId="0" fontId="22" fillId="24" borderId="10" xfId="36" applyFont="1" applyFill="1" applyBorder="1" applyAlignment="1">
      <alignment wrapText="1"/>
    </xf>
    <xf numFmtId="165" fontId="22" fillId="24" borderId="10" xfId="36" applyNumberFormat="1" applyFont="1" applyFill="1" applyBorder="1" applyAlignment="1">
      <alignment horizontal="center"/>
    </xf>
    <xf numFmtId="0" fontId="22" fillId="24" borderId="10" xfId="36" applyFont="1" applyFill="1" applyBorder="1" applyAlignment="1">
      <alignment vertical="top" wrapText="1"/>
    </xf>
    <xf numFmtId="165" fontId="22" fillId="24" borderId="10" xfId="36" applyNumberFormat="1" applyFont="1" applyFill="1" applyBorder="1" applyAlignment="1">
      <alignment horizontal="center" wrapText="1" shrinkToFit="1"/>
    </xf>
    <xf numFmtId="0" fontId="22" fillId="24" borderId="10" xfId="36" applyFont="1" applyFill="1" applyBorder="1" applyAlignment="1">
      <alignment vertical="top" wrapText="1" shrinkToFit="1"/>
    </xf>
    <xf numFmtId="165" fontId="22" fillId="24" borderId="11" xfId="36" applyNumberFormat="1" applyFont="1" applyFill="1" applyBorder="1" applyAlignment="1">
      <alignment horizontal="center" wrapText="1" shrinkToFit="1"/>
    </xf>
    <xf numFmtId="0" fontId="19" fillId="0" borderId="0" xfId="36" applyFont="1" applyAlignment="1">
      <alignment vertical="top"/>
    </xf>
    <xf numFmtId="0" fontId="24" fillId="0" borderId="0" xfId="36" applyFont="1"/>
    <xf numFmtId="164" fontId="21" fillId="0" borderId="10" xfId="36" applyNumberFormat="1" applyFont="1" applyBorder="1" applyAlignment="1">
      <alignment horizontal="center" wrapText="1"/>
    </xf>
    <xf numFmtId="164" fontId="20" fillId="0" borderId="10" xfId="36" applyNumberFormat="1" applyFont="1" applyBorder="1" applyAlignment="1">
      <alignment horizontal="center" wrapText="1"/>
    </xf>
    <xf numFmtId="164" fontId="20" fillId="24" borderId="11" xfId="36" applyNumberFormat="1" applyFont="1" applyFill="1" applyBorder="1" applyAlignment="1">
      <alignment horizontal="center" wrapText="1"/>
    </xf>
    <xf numFmtId="164" fontId="20" fillId="0" borderId="11" xfId="36" applyNumberFormat="1" applyFont="1" applyBorder="1" applyAlignment="1">
      <alignment horizontal="center" wrapText="1"/>
    </xf>
    <xf numFmtId="165" fontId="20" fillId="0" borderId="10" xfId="36" applyNumberFormat="1" applyFont="1" applyBorder="1" applyAlignment="1">
      <alignment horizontal="center" wrapText="1"/>
    </xf>
    <xf numFmtId="165" fontId="21" fillId="0" borderId="10" xfId="36" applyNumberFormat="1" applyFont="1" applyBorder="1" applyAlignment="1">
      <alignment horizontal="center" wrapText="1"/>
    </xf>
    <xf numFmtId="165" fontId="21" fillId="24" borderId="10" xfId="36" applyNumberFormat="1" applyFont="1" applyFill="1" applyBorder="1" applyAlignment="1">
      <alignment horizontal="center" wrapText="1"/>
    </xf>
    <xf numFmtId="165" fontId="20" fillId="24" borderId="10" xfId="36" applyNumberFormat="1" applyFont="1" applyFill="1" applyBorder="1" applyAlignment="1">
      <alignment horizontal="center" wrapText="1"/>
    </xf>
    <xf numFmtId="165" fontId="20" fillId="0" borderId="10" xfId="36" applyNumberFormat="1" applyFont="1" applyFill="1" applyBorder="1" applyAlignment="1">
      <alignment horizontal="center" wrapText="1"/>
    </xf>
    <xf numFmtId="0" fontId="20" fillId="0" borderId="10" xfId="36" applyFont="1" applyFill="1" applyBorder="1" applyAlignment="1">
      <alignment horizontal="left" vertical="top" wrapText="1"/>
    </xf>
    <xf numFmtId="0" fontId="21" fillId="0" borderId="10" xfId="36" applyFont="1" applyFill="1" applyBorder="1" applyAlignment="1">
      <alignment horizontal="left" vertical="top" wrapText="1"/>
    </xf>
    <xf numFmtId="0" fontId="21" fillId="0" borderId="10" xfId="36" applyFont="1" applyFill="1" applyBorder="1" applyAlignment="1">
      <alignment vertical="top" wrapText="1"/>
    </xf>
    <xf numFmtId="165" fontId="21" fillId="0" borderId="10" xfId="36" applyNumberFormat="1" applyFont="1" applyFill="1" applyBorder="1" applyAlignment="1">
      <alignment horizontal="center" wrapText="1"/>
    </xf>
    <xf numFmtId="164" fontId="21" fillId="0" borderId="10" xfId="36" applyNumberFormat="1" applyFont="1" applyFill="1" applyBorder="1" applyAlignment="1">
      <alignment horizontal="center" wrapText="1"/>
    </xf>
    <xf numFmtId="164" fontId="20" fillId="0" borderId="10" xfId="36" applyNumberFormat="1" applyFont="1" applyFill="1" applyBorder="1" applyAlignment="1">
      <alignment horizontal="center" wrapText="1"/>
    </xf>
    <xf numFmtId="0" fontId="20" fillId="0" borderId="10" xfId="36" applyFont="1" applyFill="1" applyBorder="1" applyAlignment="1">
      <alignment vertical="top" wrapText="1"/>
    </xf>
    <xf numFmtId="0" fontId="20" fillId="0" borderId="10" xfId="36" applyFont="1" applyFill="1" applyBorder="1" applyAlignment="1">
      <alignment wrapText="1"/>
    </xf>
    <xf numFmtId="0" fontId="20" fillId="0" borderId="0" xfId="36" applyFont="1" applyFill="1"/>
    <xf numFmtId="0" fontId="21" fillId="0" borderId="11" xfId="36" applyFont="1" applyFill="1" applyBorder="1" applyAlignment="1">
      <alignment vertical="top" wrapText="1"/>
    </xf>
    <xf numFmtId="0" fontId="20" fillId="0" borderId="12" xfId="36" applyFont="1" applyFill="1" applyBorder="1" applyAlignment="1">
      <alignment wrapText="1"/>
    </xf>
    <xf numFmtId="0" fontId="20" fillId="0" borderId="10" xfId="36" applyFont="1" applyFill="1" applyBorder="1"/>
    <xf numFmtId="0" fontId="20" fillId="0" borderId="0" xfId="36" applyFont="1" applyFill="1" applyAlignment="1">
      <alignment wrapText="1"/>
    </xf>
    <xf numFmtId="0" fontId="20" fillId="0" borderId="12" xfId="36" applyFont="1" applyFill="1" applyBorder="1" applyAlignment="1">
      <alignment horizontal="justify" wrapText="1"/>
    </xf>
    <xf numFmtId="0" fontId="21" fillId="0" borderId="12" xfId="36" applyFont="1" applyFill="1" applyBorder="1" applyAlignment="1">
      <alignment wrapText="1"/>
    </xf>
    <xf numFmtId="0" fontId="20" fillId="0" borderId="13" xfId="36" applyFont="1" applyFill="1" applyBorder="1" applyAlignment="1">
      <alignment vertical="top" wrapText="1"/>
    </xf>
    <xf numFmtId="0" fontId="21" fillId="0" borderId="10" xfId="36" applyFont="1" applyFill="1" applyBorder="1" applyAlignment="1">
      <alignment wrapText="1"/>
    </xf>
    <xf numFmtId="0" fontId="19" fillId="0" borderId="0" xfId="36" applyFont="1" applyFill="1" applyAlignment="1">
      <alignment vertical="top"/>
    </xf>
    <xf numFmtId="1" fontId="25" fillId="0" borderId="10" xfId="0" applyNumberFormat="1" applyFont="1" applyFill="1" applyBorder="1" applyAlignment="1">
      <alignment horizontal="left" wrapText="1" shrinkToFit="1"/>
    </xf>
    <xf numFmtId="0" fontId="22" fillId="0" borderId="10" xfId="0" applyFont="1" applyBorder="1" applyAlignment="1">
      <alignment horizontal="justify"/>
    </xf>
    <xf numFmtId="0" fontId="19" fillId="0" borderId="0" xfId="36" applyFont="1" applyFill="1" applyBorder="1" applyAlignment="1">
      <alignment horizontal="center" vertical="top" wrapText="1"/>
    </xf>
    <xf numFmtId="0" fontId="26" fillId="0" borderId="10" xfId="36" applyFont="1" applyBorder="1" applyAlignment="1">
      <alignment horizontal="left" vertical="top" wrapText="1"/>
    </xf>
    <xf numFmtId="3" fontId="26" fillId="0" borderId="10" xfId="36" applyNumberFormat="1" applyFont="1" applyBorder="1" applyAlignment="1">
      <alignment horizontal="left" vertical="top" wrapText="1"/>
    </xf>
    <xf numFmtId="1" fontId="25" fillId="24" borderId="10" xfId="36" applyNumberFormat="1" applyFont="1" applyFill="1" applyBorder="1" applyAlignment="1"/>
    <xf numFmtId="1" fontId="25" fillId="24" borderId="10" xfId="36" applyNumberFormat="1" applyFont="1" applyFill="1" applyBorder="1" applyAlignment="1">
      <alignment horizontal="left" wrapText="1" shrinkToFit="1"/>
    </xf>
    <xf numFmtId="1" fontId="25" fillId="24" borderId="10" xfId="36" applyNumberFormat="1" applyFont="1" applyFill="1" applyBorder="1" applyAlignment="1">
      <alignment wrapText="1" shrinkToFit="1"/>
    </xf>
    <xf numFmtId="0" fontId="19" fillId="0" borderId="0" xfId="36" applyFont="1" applyAlignment="1">
      <alignment horizontal="center" vertical="top"/>
    </xf>
    <xf numFmtId="0" fontId="20" fillId="0" borderId="11" xfId="36" applyFont="1" applyFill="1" applyBorder="1" applyAlignment="1">
      <alignment horizontal="center" vertical="top" wrapText="1"/>
    </xf>
    <xf numFmtId="0" fontId="20" fillId="0" borderId="13" xfId="36" applyFont="1" applyFill="1" applyBorder="1" applyAlignment="1">
      <alignment horizontal="center" vertical="top" wrapText="1"/>
    </xf>
    <xf numFmtId="0" fontId="20" fillId="0" borderId="10" xfId="36" applyFont="1" applyBorder="1" applyAlignment="1">
      <alignment horizontal="center" vertical="top" wrapText="1"/>
    </xf>
    <xf numFmtId="0" fontId="21" fillId="0" borderId="11" xfId="36" applyFont="1" applyFill="1" applyBorder="1" applyAlignment="1">
      <alignment vertical="top"/>
    </xf>
    <xf numFmtId="0" fontId="21" fillId="0" borderId="13" xfId="36" applyFont="1" applyFill="1" applyBorder="1" applyAlignment="1">
      <alignment vertical="top"/>
    </xf>
    <xf numFmtId="0" fontId="20" fillId="0" borderId="11" xfId="36" applyFont="1" applyFill="1" applyBorder="1" applyAlignment="1">
      <alignment horizontal="left" vertical="top"/>
    </xf>
    <xf numFmtId="0" fontId="20" fillId="0" borderId="13" xfId="36" applyFont="1" applyFill="1" applyBorder="1" applyAlignment="1">
      <alignment horizontal="left" vertical="top"/>
    </xf>
    <xf numFmtId="0" fontId="18" fillId="0" borderId="0" xfId="36" applyFont="1" applyAlignment="1">
      <alignment horizontal="center" vertical="top"/>
    </xf>
    <xf numFmtId="0" fontId="19" fillId="0" borderId="0" xfId="36" applyFont="1" applyFill="1" applyBorder="1" applyAlignment="1">
      <alignment horizontal="center" vertical="top" wrapText="1"/>
    </xf>
    <xf numFmtId="0" fontId="20" fillId="0" borderId="10" xfId="36" applyFont="1" applyBorder="1" applyAlignment="1">
      <alignment vertical="top" wrapText="1"/>
    </xf>
    <xf numFmtId="0" fontId="20" fillId="0" borderId="10" xfId="36" applyFont="1" applyBorder="1" applyAlignment="1">
      <alignment vertical="top"/>
    </xf>
    <xf numFmtId="0" fontId="20" fillId="24" borderId="10" xfId="36" applyFont="1" applyFill="1" applyBorder="1" applyAlignment="1">
      <alignment horizontal="center" vertical="top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Лист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70"/>
  <sheetViews>
    <sheetView tabSelected="1" view="pageBreakPreview" zoomScaleNormal="98" zoomScaleSheetLayoutView="100" workbookViewId="0">
      <selection activeCell="C68" sqref="C68"/>
    </sheetView>
  </sheetViews>
  <sheetFormatPr defaultRowHeight="12.75" x14ac:dyDescent="0.2"/>
  <cols>
    <col min="1" max="1" width="21.85546875" customWidth="1"/>
    <col min="2" max="2" width="34.7109375" customWidth="1"/>
    <col min="3" max="3" width="12.85546875" customWidth="1"/>
    <col min="4" max="4" width="12.28515625" customWidth="1"/>
    <col min="5" max="5" width="7.28515625" customWidth="1"/>
    <col min="6" max="6" width="12.5703125" customWidth="1"/>
    <col min="7" max="7" width="10.85546875" customWidth="1"/>
  </cols>
  <sheetData>
    <row r="3" spans="1:7" ht="18.75" x14ac:dyDescent="0.2">
      <c r="A3" s="1"/>
      <c r="B3" s="62" t="s">
        <v>36</v>
      </c>
      <c r="C3" s="62"/>
      <c r="D3" s="62"/>
      <c r="E3" s="62"/>
      <c r="F3" s="1"/>
      <c r="G3" s="2"/>
    </row>
    <row r="4" spans="1:7" ht="39" customHeight="1" x14ac:dyDescent="0.25">
      <c r="A4" s="63" t="s">
        <v>110</v>
      </c>
      <c r="B4" s="63"/>
      <c r="C4" s="63"/>
      <c r="D4" s="63"/>
      <c r="E4" s="63"/>
      <c r="F4" s="63"/>
      <c r="G4" s="3"/>
    </row>
    <row r="5" spans="1:7" ht="15.75" x14ac:dyDescent="0.25">
      <c r="A5" s="48"/>
      <c r="B5" s="48"/>
      <c r="C5" s="48"/>
      <c r="D5" s="48"/>
      <c r="E5" s="48"/>
      <c r="F5" s="48"/>
      <c r="G5" s="18" t="s">
        <v>103</v>
      </c>
    </row>
    <row r="6" spans="1:7" ht="12.75" customHeight="1" x14ac:dyDescent="0.2">
      <c r="A6" s="64"/>
      <c r="B6" s="65"/>
      <c r="C6" s="57" t="s">
        <v>112</v>
      </c>
      <c r="D6" s="66" t="s">
        <v>111</v>
      </c>
      <c r="E6" s="57" t="s">
        <v>0</v>
      </c>
      <c r="F6" s="66" t="s">
        <v>108</v>
      </c>
      <c r="G6" s="57" t="s">
        <v>109</v>
      </c>
    </row>
    <row r="7" spans="1:7" ht="56.45" customHeight="1" x14ac:dyDescent="0.2">
      <c r="A7" s="64"/>
      <c r="B7" s="65"/>
      <c r="C7" s="57"/>
      <c r="D7" s="66"/>
      <c r="E7" s="57"/>
      <c r="F7" s="66"/>
      <c r="G7" s="57"/>
    </row>
    <row r="8" spans="1:7" ht="21.6" customHeight="1" x14ac:dyDescent="0.2">
      <c r="A8" s="5"/>
      <c r="B8" s="6" t="s">
        <v>1</v>
      </c>
      <c r="C8" s="24">
        <v>535085.1</v>
      </c>
      <c r="D8" s="24">
        <v>117273.8</v>
      </c>
      <c r="E8" s="19">
        <f>D8/C8%</f>
        <v>21.916850235598041</v>
      </c>
      <c r="F8" s="24">
        <v>114414.6</v>
      </c>
      <c r="G8" s="20">
        <f>D8/F8%</f>
        <v>102.49898177330516</v>
      </c>
    </row>
    <row r="9" spans="1:7" ht="19.899999999999999" customHeight="1" x14ac:dyDescent="0.2">
      <c r="A9" s="49" t="s">
        <v>37</v>
      </c>
      <c r="B9" s="7" t="s">
        <v>2</v>
      </c>
      <c r="C9" s="25">
        <v>125796.6</v>
      </c>
      <c r="D9" s="25">
        <v>35183.800000000003</v>
      </c>
      <c r="E9" s="19">
        <f t="shared" ref="E9:E30" si="0">D9/C9%</f>
        <v>27.968800428628438</v>
      </c>
      <c r="F9" s="25">
        <v>35086.800000000003</v>
      </c>
      <c r="G9" s="20">
        <f t="shared" ref="G9:G29" si="1">D9/F9%</f>
        <v>100.27645724317976</v>
      </c>
    </row>
    <row r="10" spans="1:7" ht="13.5" customHeight="1" x14ac:dyDescent="0.2">
      <c r="A10" s="49"/>
      <c r="B10" s="7" t="s">
        <v>3</v>
      </c>
      <c r="C10" s="24">
        <v>109138.4</v>
      </c>
      <c r="D10" s="25">
        <v>33575.5</v>
      </c>
      <c r="E10" s="19">
        <f t="shared" si="0"/>
        <v>30.764149007132229</v>
      </c>
      <c r="F10" s="25">
        <v>33203.199999999997</v>
      </c>
      <c r="G10" s="20">
        <f t="shared" si="1"/>
        <v>101.12127746723208</v>
      </c>
    </row>
    <row r="11" spans="1:7" ht="18.75" customHeight="1" x14ac:dyDescent="0.2">
      <c r="A11" s="49" t="s">
        <v>38</v>
      </c>
      <c r="B11" s="4" t="s">
        <v>4</v>
      </c>
      <c r="C11" s="23">
        <v>46423</v>
      </c>
      <c r="D11" s="26">
        <v>11285.8</v>
      </c>
      <c r="E11" s="20">
        <f t="shared" si="0"/>
        <v>24.310794218383126</v>
      </c>
      <c r="F11" s="26">
        <v>9504.7999999999993</v>
      </c>
      <c r="G11" s="20">
        <f t="shared" si="1"/>
        <v>118.73790085009681</v>
      </c>
    </row>
    <row r="12" spans="1:7" ht="15" customHeight="1" x14ac:dyDescent="0.2">
      <c r="A12" s="49" t="s">
        <v>39</v>
      </c>
      <c r="B12" s="4" t="s">
        <v>34</v>
      </c>
      <c r="C12" s="23">
        <v>13266.8</v>
      </c>
      <c r="D12" s="26">
        <v>3450.8</v>
      </c>
      <c r="E12" s="20">
        <f t="shared" si="0"/>
        <v>26.010793861368228</v>
      </c>
      <c r="F12" s="26">
        <v>3324.8</v>
      </c>
      <c r="G12" s="20">
        <f t="shared" si="1"/>
        <v>103.78970163618864</v>
      </c>
    </row>
    <row r="13" spans="1:7" ht="18.75" customHeight="1" x14ac:dyDescent="0.2">
      <c r="A13" s="49" t="s">
        <v>40</v>
      </c>
      <c r="B13" s="4" t="s">
        <v>42</v>
      </c>
      <c r="C13" s="23">
        <v>20990.400000000001</v>
      </c>
      <c r="D13" s="26">
        <v>15033.3</v>
      </c>
      <c r="E13" s="20">
        <f t="shared" si="0"/>
        <v>71.619883375257245</v>
      </c>
      <c r="F13" s="26">
        <v>16016.1</v>
      </c>
      <c r="G13" s="20">
        <f t="shared" si="1"/>
        <v>93.863674677355903</v>
      </c>
    </row>
    <row r="14" spans="1:7" ht="17.25" customHeight="1" x14ac:dyDescent="0.2">
      <c r="A14" s="49" t="s">
        <v>61</v>
      </c>
      <c r="B14" s="4" t="s">
        <v>62</v>
      </c>
      <c r="C14" s="23">
        <v>26122.6</v>
      </c>
      <c r="D14" s="26">
        <v>3414.3</v>
      </c>
      <c r="E14" s="20">
        <f t="shared" si="0"/>
        <v>13.070291624876544</v>
      </c>
      <c r="F14" s="26">
        <v>4043.7</v>
      </c>
      <c r="G14" s="20">
        <f t="shared" si="1"/>
        <v>84.435047110319772</v>
      </c>
    </row>
    <row r="15" spans="1:7" ht="16.5" customHeight="1" x14ac:dyDescent="0.2">
      <c r="A15" s="49" t="s">
        <v>41</v>
      </c>
      <c r="B15" s="4" t="s">
        <v>43</v>
      </c>
      <c r="C15" s="23">
        <v>2335.6</v>
      </c>
      <c r="D15" s="26">
        <v>391.3</v>
      </c>
      <c r="E15" s="20">
        <f t="shared" si="0"/>
        <v>16.753724952902896</v>
      </c>
      <c r="F15" s="26">
        <v>403.8</v>
      </c>
      <c r="G15" s="20">
        <f t="shared" si="1"/>
        <v>96.904408122833075</v>
      </c>
    </row>
    <row r="16" spans="1:7" ht="16.5" customHeight="1" x14ac:dyDescent="0.2">
      <c r="A16" s="49"/>
      <c r="B16" s="8" t="s">
        <v>5</v>
      </c>
      <c r="C16" s="24">
        <v>5171.2</v>
      </c>
      <c r="D16" s="24">
        <v>1883.6</v>
      </c>
      <c r="E16" s="19">
        <f t="shared" si="0"/>
        <v>36.424814356435647</v>
      </c>
      <c r="F16" s="24">
        <v>1883.6</v>
      </c>
      <c r="G16" s="20">
        <f t="shared" si="1"/>
        <v>100</v>
      </c>
    </row>
    <row r="17" spans="1:7" ht="41.25" customHeight="1" x14ac:dyDescent="0.2">
      <c r="A17" s="50" t="s">
        <v>44</v>
      </c>
      <c r="B17" s="4" t="s">
        <v>6</v>
      </c>
      <c r="C17" s="23">
        <v>3701.5</v>
      </c>
      <c r="D17" s="23">
        <v>1373.2</v>
      </c>
      <c r="E17" s="20">
        <f t="shared" si="0"/>
        <v>37.098473591787112</v>
      </c>
      <c r="F17" s="23">
        <v>902.6</v>
      </c>
      <c r="G17" s="20">
        <f t="shared" si="1"/>
        <v>152.13826722800798</v>
      </c>
    </row>
    <row r="18" spans="1:7" ht="30" customHeight="1" x14ac:dyDescent="0.2">
      <c r="A18" s="49" t="s">
        <v>45</v>
      </c>
      <c r="B18" s="4" t="s">
        <v>7</v>
      </c>
      <c r="C18" s="23">
        <v>402.9</v>
      </c>
      <c r="D18" s="26">
        <v>79.5</v>
      </c>
      <c r="E18" s="20">
        <f t="shared" si="0"/>
        <v>19.731943410275502</v>
      </c>
      <c r="F18" s="26">
        <v>675.7</v>
      </c>
      <c r="G18" s="20">
        <f t="shared" si="1"/>
        <v>11.765576439248186</v>
      </c>
    </row>
    <row r="19" spans="1:7" ht="33" customHeight="1" x14ac:dyDescent="0.2">
      <c r="A19" s="49" t="s">
        <v>46</v>
      </c>
      <c r="B19" s="4" t="s">
        <v>8</v>
      </c>
      <c r="C19" s="23">
        <v>174.3</v>
      </c>
      <c r="D19" s="26">
        <v>50.8</v>
      </c>
      <c r="E19" s="20">
        <f t="shared" si="0"/>
        <v>29.145152036718297</v>
      </c>
      <c r="F19" s="26">
        <v>11.6</v>
      </c>
      <c r="G19" s="20">
        <f t="shared" si="1"/>
        <v>437.93103448275861</v>
      </c>
    </row>
    <row r="20" spans="1:7" ht="28.5" customHeight="1" x14ac:dyDescent="0.2">
      <c r="A20" s="49" t="s">
        <v>47</v>
      </c>
      <c r="B20" s="4" t="s">
        <v>48</v>
      </c>
      <c r="C20" s="23">
        <v>11294.4</v>
      </c>
      <c r="D20" s="26">
        <v>0</v>
      </c>
      <c r="E20" s="20">
        <f t="shared" si="0"/>
        <v>0</v>
      </c>
      <c r="F20" s="26">
        <v>0</v>
      </c>
      <c r="G20" s="20" t="e">
        <f t="shared" si="1"/>
        <v>#DIV/0!</v>
      </c>
    </row>
    <row r="21" spans="1:7" ht="32.25" customHeight="1" x14ac:dyDescent="0.2">
      <c r="A21" s="49" t="s">
        <v>49</v>
      </c>
      <c r="B21" s="4" t="s">
        <v>9</v>
      </c>
      <c r="C21" s="23">
        <v>1085.0999999999999</v>
      </c>
      <c r="D21" s="26">
        <v>104.8</v>
      </c>
      <c r="E21" s="20">
        <f t="shared" si="0"/>
        <v>9.6580960280158514</v>
      </c>
      <c r="F21" s="26">
        <v>296.10000000000002</v>
      </c>
      <c r="G21" s="20">
        <f t="shared" si="1"/>
        <v>35.393448159405601</v>
      </c>
    </row>
    <row r="22" spans="1:7" ht="18.75" customHeight="1" x14ac:dyDescent="0.2">
      <c r="A22" s="49" t="s">
        <v>50</v>
      </c>
      <c r="B22" s="4" t="s">
        <v>10</v>
      </c>
      <c r="C22" s="23"/>
      <c r="D22" s="26"/>
      <c r="E22" s="19"/>
      <c r="F22" s="26">
        <v>-2.4</v>
      </c>
      <c r="G22" s="20"/>
    </row>
    <row r="23" spans="1:7" x14ac:dyDescent="0.2">
      <c r="A23" s="51" t="s">
        <v>51</v>
      </c>
      <c r="B23" s="9" t="s">
        <v>11</v>
      </c>
      <c r="C23" s="10">
        <v>409288.5</v>
      </c>
      <c r="D23" s="10">
        <v>82090</v>
      </c>
      <c r="E23" s="19">
        <f t="shared" si="0"/>
        <v>20.056757030798568</v>
      </c>
      <c r="F23" s="10">
        <v>79327.8</v>
      </c>
      <c r="G23" s="20">
        <f t="shared" si="1"/>
        <v>103.48200756859512</v>
      </c>
    </row>
    <row r="24" spans="1:7" ht="36.75" customHeight="1" x14ac:dyDescent="0.2">
      <c r="A24" s="51" t="s">
        <v>52</v>
      </c>
      <c r="B24" s="11" t="s">
        <v>53</v>
      </c>
      <c r="C24" s="12">
        <v>407108</v>
      </c>
      <c r="D24" s="12">
        <v>82261.7</v>
      </c>
      <c r="E24" s="20">
        <f t="shared" si="0"/>
        <v>20.206358018019788</v>
      </c>
      <c r="F24" s="12">
        <v>79312.800000000003</v>
      </c>
      <c r="G24" s="20">
        <f t="shared" si="1"/>
        <v>103.71806316256644</v>
      </c>
    </row>
    <row r="25" spans="1:7" ht="31.5" customHeight="1" x14ac:dyDescent="0.2">
      <c r="A25" s="51" t="s">
        <v>54</v>
      </c>
      <c r="B25" s="11" t="s">
        <v>31</v>
      </c>
      <c r="C25" s="12">
        <v>96936.2</v>
      </c>
      <c r="D25" s="27">
        <v>24234</v>
      </c>
      <c r="E25" s="20">
        <f t="shared" si="0"/>
        <v>24.999948419682227</v>
      </c>
      <c r="F25" s="27">
        <v>23015.4</v>
      </c>
      <c r="G25" s="20">
        <f t="shared" si="1"/>
        <v>105.29471571208842</v>
      </c>
    </row>
    <row r="26" spans="1:7" ht="29.25" customHeight="1" x14ac:dyDescent="0.2">
      <c r="A26" s="51" t="s">
        <v>55</v>
      </c>
      <c r="B26" s="13" t="s">
        <v>27</v>
      </c>
      <c r="C26" s="14">
        <v>91437.5</v>
      </c>
      <c r="D26" s="26">
        <v>16462.7</v>
      </c>
      <c r="E26" s="20">
        <f t="shared" si="0"/>
        <v>18.004319890635681</v>
      </c>
      <c r="F26" s="26">
        <v>2249.1</v>
      </c>
      <c r="G26" s="20"/>
    </row>
    <row r="27" spans="1:7" ht="28.5" customHeight="1" x14ac:dyDescent="0.2">
      <c r="A27" s="51" t="s">
        <v>56</v>
      </c>
      <c r="B27" s="11" t="s">
        <v>26</v>
      </c>
      <c r="C27" s="12">
        <v>215298.4</v>
      </c>
      <c r="D27" s="27">
        <v>40954.699999999997</v>
      </c>
      <c r="E27" s="20">
        <f t="shared" si="0"/>
        <v>19.022296496397558</v>
      </c>
      <c r="F27" s="27">
        <v>54048.3</v>
      </c>
      <c r="G27" s="20">
        <f t="shared" si="1"/>
        <v>75.774261170101539</v>
      </c>
    </row>
    <row r="28" spans="1:7" ht="15.75" customHeight="1" x14ac:dyDescent="0.2">
      <c r="A28" s="52" t="s">
        <v>57</v>
      </c>
      <c r="B28" s="15" t="s">
        <v>58</v>
      </c>
      <c r="C28" s="14">
        <v>3435.9</v>
      </c>
      <c r="D28" s="27">
        <v>610.29999999999995</v>
      </c>
      <c r="E28" s="20">
        <f t="shared" si="0"/>
        <v>17.762449431007884</v>
      </c>
      <c r="F28" s="27">
        <v>0</v>
      </c>
      <c r="G28" s="20">
        <v>0</v>
      </c>
    </row>
    <row r="29" spans="1:7" ht="30.75" customHeight="1" x14ac:dyDescent="0.2">
      <c r="A29" s="53" t="s">
        <v>59</v>
      </c>
      <c r="B29" s="15" t="s">
        <v>60</v>
      </c>
      <c r="C29" s="14">
        <v>2427.1999999999998</v>
      </c>
      <c r="D29" s="27">
        <v>75</v>
      </c>
      <c r="E29" s="20">
        <f t="shared" si="0"/>
        <v>3.0899802241265659</v>
      </c>
      <c r="F29" s="27">
        <v>15</v>
      </c>
      <c r="G29" s="20">
        <f t="shared" si="1"/>
        <v>500</v>
      </c>
    </row>
    <row r="30" spans="1:7" ht="63.75" x14ac:dyDescent="0.2">
      <c r="A30" s="46" t="s">
        <v>113</v>
      </c>
      <c r="B30" s="47" t="s">
        <v>114</v>
      </c>
      <c r="C30" s="16">
        <v>-246.7</v>
      </c>
      <c r="D30" s="21">
        <v>-246.7</v>
      </c>
      <c r="E30" s="22">
        <f t="shared" si="0"/>
        <v>99.999999999999986</v>
      </c>
      <c r="F30" s="21">
        <v>0</v>
      </c>
      <c r="G30" s="22">
        <v>0</v>
      </c>
    </row>
    <row r="31" spans="1:7" ht="12.75" customHeight="1" x14ac:dyDescent="0.2">
      <c r="A31" s="60"/>
      <c r="B31" s="58" t="s">
        <v>12</v>
      </c>
      <c r="C31" s="55" t="s">
        <v>112</v>
      </c>
      <c r="D31" s="55" t="s">
        <v>111</v>
      </c>
      <c r="E31" s="55" t="s">
        <v>105</v>
      </c>
      <c r="F31" s="55" t="s">
        <v>108</v>
      </c>
      <c r="G31" s="57" t="s">
        <v>109</v>
      </c>
    </row>
    <row r="32" spans="1:7" ht="37.9" customHeight="1" x14ac:dyDescent="0.2">
      <c r="A32" s="61"/>
      <c r="B32" s="59"/>
      <c r="C32" s="56"/>
      <c r="D32" s="56"/>
      <c r="E32" s="56"/>
      <c r="F32" s="56"/>
      <c r="G32" s="57"/>
    </row>
    <row r="33" spans="1:7" ht="21" customHeight="1" x14ac:dyDescent="0.2">
      <c r="A33" s="29" t="s">
        <v>24</v>
      </c>
      <c r="B33" s="30" t="s">
        <v>13</v>
      </c>
      <c r="C33" s="31">
        <f>SUM(C34:C38)</f>
        <v>94495.6</v>
      </c>
      <c r="D33" s="31">
        <f>SUM(D34:D38)</f>
        <v>21869.200000000001</v>
      </c>
      <c r="E33" s="32">
        <f t="shared" ref="E33:E67" si="2">D33/C33%</f>
        <v>23.143088143786589</v>
      </c>
      <c r="F33" s="31">
        <f>SUM(F34:F38)</f>
        <v>16772.3</v>
      </c>
      <c r="G33" s="33">
        <f t="shared" ref="G33:G68" si="3">D33/F33%</f>
        <v>130.38879581214266</v>
      </c>
    </row>
    <row r="34" spans="1:7" ht="57" customHeight="1" x14ac:dyDescent="0.2">
      <c r="A34" s="28" t="s">
        <v>94</v>
      </c>
      <c r="B34" s="34" t="s">
        <v>95</v>
      </c>
      <c r="C34" s="27">
        <v>11247.6</v>
      </c>
      <c r="D34" s="27">
        <v>2216.3000000000002</v>
      </c>
      <c r="E34" s="32">
        <f t="shared" si="2"/>
        <v>19.704648102706358</v>
      </c>
      <c r="F34" s="27">
        <v>971</v>
      </c>
      <c r="G34" s="33">
        <f t="shared" si="3"/>
        <v>228.24922760041196</v>
      </c>
    </row>
    <row r="35" spans="1:7" ht="66" customHeight="1" x14ac:dyDescent="0.2">
      <c r="A35" s="28" t="s">
        <v>63</v>
      </c>
      <c r="B35" s="35" t="s">
        <v>64</v>
      </c>
      <c r="C35" s="27">
        <v>29306.5</v>
      </c>
      <c r="D35" s="27">
        <v>5975.1</v>
      </c>
      <c r="E35" s="32">
        <f t="shared" si="2"/>
        <v>20.388309760633309</v>
      </c>
      <c r="F35" s="27">
        <v>4606</v>
      </c>
      <c r="G35" s="33">
        <f t="shared" si="3"/>
        <v>129.72427268779853</v>
      </c>
    </row>
    <row r="36" spans="1:7" ht="54" customHeight="1" x14ac:dyDescent="0.2">
      <c r="A36" s="28" t="s">
        <v>65</v>
      </c>
      <c r="B36" s="35" t="s">
        <v>66</v>
      </c>
      <c r="C36" s="27">
        <v>9151</v>
      </c>
      <c r="D36" s="27">
        <v>2521.4</v>
      </c>
      <c r="E36" s="32">
        <f t="shared" si="2"/>
        <v>27.553272866353403</v>
      </c>
      <c r="F36" s="27">
        <v>1835.3</v>
      </c>
      <c r="G36" s="33">
        <f t="shared" si="3"/>
        <v>137.38353402713454</v>
      </c>
    </row>
    <row r="37" spans="1:7" ht="18.75" customHeight="1" x14ac:dyDescent="0.2">
      <c r="A37" s="28" t="s">
        <v>90</v>
      </c>
      <c r="B37" s="35" t="s">
        <v>92</v>
      </c>
      <c r="C37" s="27">
        <v>389</v>
      </c>
      <c r="D37" s="27"/>
      <c r="E37" s="32">
        <f t="shared" si="2"/>
        <v>0</v>
      </c>
      <c r="F37" s="27"/>
      <c r="G37" s="33" t="e">
        <f t="shared" si="3"/>
        <v>#DIV/0!</v>
      </c>
    </row>
    <row r="38" spans="1:7" x14ac:dyDescent="0.2">
      <c r="A38" s="28" t="s">
        <v>67</v>
      </c>
      <c r="B38" s="36" t="s">
        <v>68</v>
      </c>
      <c r="C38" s="27">
        <v>44401.5</v>
      </c>
      <c r="D38" s="27">
        <v>11156.4</v>
      </c>
      <c r="E38" s="32">
        <f t="shared" si="2"/>
        <v>25.126178169656431</v>
      </c>
      <c r="F38" s="27">
        <v>9360</v>
      </c>
      <c r="G38" s="33">
        <f t="shared" si="3"/>
        <v>119.19230769230769</v>
      </c>
    </row>
    <row r="39" spans="1:7" ht="17.25" customHeight="1" x14ac:dyDescent="0.2">
      <c r="A39" s="29" t="s">
        <v>23</v>
      </c>
      <c r="B39" s="30" t="s">
        <v>14</v>
      </c>
      <c r="C39" s="31">
        <v>1794.7</v>
      </c>
      <c r="D39" s="31">
        <v>303.39999999999998</v>
      </c>
      <c r="E39" s="32">
        <f t="shared" si="2"/>
        <v>16.905332367526604</v>
      </c>
      <c r="F39" s="31">
        <v>265.3</v>
      </c>
      <c r="G39" s="33">
        <f t="shared" si="3"/>
        <v>114.361100640784</v>
      </c>
    </row>
    <row r="40" spans="1:7" ht="26.25" customHeight="1" x14ac:dyDescent="0.2">
      <c r="A40" s="28" t="s">
        <v>96</v>
      </c>
      <c r="B40" s="34" t="s">
        <v>97</v>
      </c>
      <c r="C40" s="27">
        <v>1797.7</v>
      </c>
      <c r="D40" s="27">
        <v>303.39999999999998</v>
      </c>
      <c r="E40" s="32">
        <f t="shared" si="2"/>
        <v>16.877120765422482</v>
      </c>
      <c r="F40" s="27">
        <v>265.3</v>
      </c>
      <c r="G40" s="33">
        <f t="shared" si="3"/>
        <v>114.361100640784</v>
      </c>
    </row>
    <row r="41" spans="1:7" ht="19.5" customHeight="1" x14ac:dyDescent="0.2">
      <c r="A41" s="29" t="s">
        <v>22</v>
      </c>
      <c r="B41" s="37" t="s">
        <v>15</v>
      </c>
      <c r="C41" s="31">
        <f>SUM(C42:C44)</f>
        <v>72369.5</v>
      </c>
      <c r="D41" s="31">
        <f>SUM(D42:D44)</f>
        <v>4654.5</v>
      </c>
      <c r="E41" s="32">
        <f t="shared" si="2"/>
        <v>6.4315768383089553</v>
      </c>
      <c r="F41" s="31">
        <f>SUM(F42:F44)</f>
        <v>1776.9</v>
      </c>
      <c r="G41" s="33">
        <f t="shared" si="3"/>
        <v>261.94496032416004</v>
      </c>
    </row>
    <row r="42" spans="1:7" ht="18.75" customHeight="1" x14ac:dyDescent="0.2">
      <c r="A42" s="28" t="s">
        <v>91</v>
      </c>
      <c r="B42" s="38" t="s">
        <v>93</v>
      </c>
      <c r="C42" s="27">
        <v>32.9</v>
      </c>
      <c r="D42" s="27"/>
      <c r="E42" s="32">
        <f t="shared" si="2"/>
        <v>0</v>
      </c>
      <c r="F42" s="27"/>
      <c r="G42" s="33" t="e">
        <f t="shared" si="3"/>
        <v>#DIV/0!</v>
      </c>
    </row>
    <row r="43" spans="1:7" x14ac:dyDescent="0.2">
      <c r="A43" s="28" t="s">
        <v>69</v>
      </c>
      <c r="B43" s="39" t="s">
        <v>70</v>
      </c>
      <c r="C43" s="27">
        <v>70186.600000000006</v>
      </c>
      <c r="D43" s="27">
        <v>4454.5</v>
      </c>
      <c r="E43" s="32">
        <f t="shared" si="2"/>
        <v>6.3466530648300381</v>
      </c>
      <c r="F43" s="27">
        <v>1776.9</v>
      </c>
      <c r="G43" s="33">
        <f t="shared" si="3"/>
        <v>250.68940289267823</v>
      </c>
    </row>
    <row r="44" spans="1:7" ht="30" customHeight="1" x14ac:dyDescent="0.2">
      <c r="A44" s="28" t="s">
        <v>71</v>
      </c>
      <c r="B44" s="40" t="s">
        <v>72</v>
      </c>
      <c r="C44" s="27">
        <v>2150</v>
      </c>
      <c r="D44" s="27">
        <v>200</v>
      </c>
      <c r="E44" s="32">
        <f t="shared" si="2"/>
        <v>9.3023255813953494</v>
      </c>
      <c r="F44" s="27"/>
      <c r="G44" s="33" t="e">
        <f t="shared" si="3"/>
        <v>#DIV/0!</v>
      </c>
    </row>
    <row r="45" spans="1:7" ht="24" customHeight="1" x14ac:dyDescent="0.2">
      <c r="A45" s="29" t="s">
        <v>21</v>
      </c>
      <c r="B45" s="30" t="s">
        <v>16</v>
      </c>
      <c r="C45" s="31">
        <f>SUM(C46:C48)</f>
        <v>22522.3</v>
      </c>
      <c r="D45" s="31">
        <f>SUM(D46:D48)</f>
        <v>9173.8000000000011</v>
      </c>
      <c r="E45" s="32">
        <f t="shared" si="2"/>
        <v>40.732074432895402</v>
      </c>
      <c r="F45" s="31">
        <f>SUM(F46:F48)</f>
        <v>1029.7</v>
      </c>
      <c r="G45" s="33">
        <f t="shared" si="3"/>
        <v>890.91968534524619</v>
      </c>
    </row>
    <row r="46" spans="1:7" ht="22.5" customHeight="1" x14ac:dyDescent="0.2">
      <c r="A46" s="28" t="s">
        <v>73</v>
      </c>
      <c r="B46" s="34" t="s">
        <v>104</v>
      </c>
      <c r="C46" s="27">
        <v>174.8</v>
      </c>
      <c r="D46" s="27">
        <v>16.600000000000001</v>
      </c>
      <c r="E46" s="32">
        <f t="shared" si="2"/>
        <v>9.4965675057208241</v>
      </c>
      <c r="F46" s="27">
        <v>55.1</v>
      </c>
      <c r="G46" s="33">
        <f t="shared" si="3"/>
        <v>30.127041742286753</v>
      </c>
    </row>
    <row r="47" spans="1:7" x14ac:dyDescent="0.2">
      <c r="A47" s="28" t="s">
        <v>98</v>
      </c>
      <c r="B47" s="34" t="s">
        <v>99</v>
      </c>
      <c r="C47" s="27">
        <v>3054.7</v>
      </c>
      <c r="D47" s="27">
        <v>20</v>
      </c>
      <c r="E47" s="32">
        <f t="shared" si="2"/>
        <v>0.65472877860346357</v>
      </c>
      <c r="F47" s="27">
        <v>153.1</v>
      </c>
      <c r="G47" s="33">
        <f t="shared" si="3"/>
        <v>13.063357282821686</v>
      </c>
    </row>
    <row r="48" spans="1:7" ht="22.5" customHeight="1" x14ac:dyDescent="0.2">
      <c r="A48" s="28" t="s">
        <v>100</v>
      </c>
      <c r="B48" s="34" t="s">
        <v>101</v>
      </c>
      <c r="C48" s="27">
        <v>19292.8</v>
      </c>
      <c r="D48" s="27">
        <v>9137.2000000000007</v>
      </c>
      <c r="E48" s="32">
        <f t="shared" si="2"/>
        <v>47.360673411842761</v>
      </c>
      <c r="F48" s="27">
        <v>821.5</v>
      </c>
      <c r="G48" s="33">
        <f t="shared" si="3"/>
        <v>1112.2580645161293</v>
      </c>
    </row>
    <row r="49" spans="1:7" x14ac:dyDescent="0.2">
      <c r="A49" s="29" t="s">
        <v>20</v>
      </c>
      <c r="B49" s="30" t="s">
        <v>17</v>
      </c>
      <c r="C49" s="31">
        <f>SUM(C50:C54)</f>
        <v>304353.69999999995</v>
      </c>
      <c r="D49" s="31">
        <f>SUM(D50:D54)</f>
        <v>66022</v>
      </c>
      <c r="E49" s="32">
        <f t="shared" si="2"/>
        <v>21.692524191425967</v>
      </c>
      <c r="F49" s="31">
        <f>SUM(F50:F54)</f>
        <v>68640.899999999994</v>
      </c>
      <c r="G49" s="33">
        <f t="shared" si="3"/>
        <v>96.184636273708534</v>
      </c>
    </row>
    <row r="50" spans="1:7" x14ac:dyDescent="0.2">
      <c r="A50" s="28" t="s">
        <v>74</v>
      </c>
      <c r="B50" s="39" t="s">
        <v>75</v>
      </c>
      <c r="C50" s="27">
        <v>59202</v>
      </c>
      <c r="D50" s="27">
        <v>12545.2</v>
      </c>
      <c r="E50" s="32">
        <f t="shared" si="2"/>
        <v>21.190500320935104</v>
      </c>
      <c r="F50" s="27">
        <v>9548.7999999999993</v>
      </c>
      <c r="G50" s="33">
        <f t="shared" si="3"/>
        <v>131.37985924932977</v>
      </c>
    </row>
    <row r="51" spans="1:7" ht="11.25" customHeight="1" x14ac:dyDescent="0.2">
      <c r="A51" s="28" t="s">
        <v>76</v>
      </c>
      <c r="B51" s="38" t="s">
        <v>77</v>
      </c>
      <c r="C51" s="27">
        <v>228402.1</v>
      </c>
      <c r="D51" s="27">
        <v>48512.6</v>
      </c>
      <c r="E51" s="32">
        <f t="shared" si="2"/>
        <v>21.23999735554095</v>
      </c>
      <c r="F51" s="27">
        <v>55063.7</v>
      </c>
      <c r="G51" s="33">
        <f t="shared" si="3"/>
        <v>88.10268834095784</v>
      </c>
    </row>
    <row r="52" spans="1:7" ht="11.25" customHeight="1" x14ac:dyDescent="0.2">
      <c r="A52" s="28" t="s">
        <v>106</v>
      </c>
      <c r="B52" s="38" t="s">
        <v>107</v>
      </c>
      <c r="C52" s="27">
        <v>9350.2999999999993</v>
      </c>
      <c r="D52" s="27">
        <v>3296.1</v>
      </c>
      <c r="E52" s="32">
        <f t="shared" si="2"/>
        <v>35.251275360148874</v>
      </c>
      <c r="F52" s="27">
        <v>2401.5</v>
      </c>
      <c r="G52" s="33">
        <f t="shared" si="3"/>
        <v>137.25171767645222</v>
      </c>
    </row>
    <row r="53" spans="1:7" x14ac:dyDescent="0.2">
      <c r="A53" s="28" t="s">
        <v>78</v>
      </c>
      <c r="B53" s="39" t="s">
        <v>79</v>
      </c>
      <c r="C53" s="27">
        <v>200</v>
      </c>
      <c r="D53" s="27"/>
      <c r="E53" s="32">
        <f t="shared" si="2"/>
        <v>0</v>
      </c>
      <c r="F53" s="27"/>
      <c r="G53" s="33" t="e">
        <f t="shared" si="3"/>
        <v>#DIV/0!</v>
      </c>
    </row>
    <row r="54" spans="1:7" ht="12.75" customHeight="1" x14ac:dyDescent="0.2">
      <c r="A54" s="28" t="s">
        <v>80</v>
      </c>
      <c r="B54" s="41" t="s">
        <v>81</v>
      </c>
      <c r="C54" s="27">
        <v>7199.3</v>
      </c>
      <c r="D54" s="27">
        <v>1668.1</v>
      </c>
      <c r="E54" s="32">
        <f t="shared" si="2"/>
        <v>23.170308224410707</v>
      </c>
      <c r="F54" s="27">
        <v>1626.9</v>
      </c>
      <c r="G54" s="33">
        <f t="shared" si="3"/>
        <v>102.53242362775829</v>
      </c>
    </row>
    <row r="55" spans="1:7" ht="15" customHeight="1" x14ac:dyDescent="0.2">
      <c r="A55" s="29" t="s">
        <v>25</v>
      </c>
      <c r="B55" s="42" t="s">
        <v>82</v>
      </c>
      <c r="C55" s="31">
        <v>31754.9</v>
      </c>
      <c r="D55" s="31">
        <v>8450.2000000000007</v>
      </c>
      <c r="E55" s="32">
        <f t="shared" si="2"/>
        <v>26.610696301988039</v>
      </c>
      <c r="F55" s="31">
        <v>6056.9</v>
      </c>
      <c r="G55" s="33">
        <f t="shared" si="3"/>
        <v>139.51361257408908</v>
      </c>
    </row>
    <row r="56" spans="1:7" x14ac:dyDescent="0.2">
      <c r="A56" s="28" t="s">
        <v>83</v>
      </c>
      <c r="B56" s="43" t="s">
        <v>32</v>
      </c>
      <c r="C56" s="27">
        <v>31754.9</v>
      </c>
      <c r="D56" s="27">
        <v>8450.2000000000007</v>
      </c>
      <c r="E56" s="32">
        <f t="shared" si="2"/>
        <v>26.610696301988039</v>
      </c>
      <c r="F56" s="27">
        <v>6056.9</v>
      </c>
      <c r="G56" s="33">
        <f t="shared" si="3"/>
        <v>139.51361257408908</v>
      </c>
    </row>
    <row r="57" spans="1:7" ht="20.25" customHeight="1" x14ac:dyDescent="0.2">
      <c r="A57" s="29">
        <v>1000</v>
      </c>
      <c r="B57" s="42" t="s">
        <v>18</v>
      </c>
      <c r="C57" s="31">
        <f>SUM(C58:C61)</f>
        <v>9002</v>
      </c>
      <c r="D57" s="31">
        <f>SUM(D58:D61)</f>
        <v>2093.1999999999998</v>
      </c>
      <c r="E57" s="32">
        <f t="shared" si="2"/>
        <v>23.252610530993113</v>
      </c>
      <c r="F57" s="31">
        <f>SUM(F58:F61)</f>
        <v>2514.5</v>
      </c>
      <c r="G57" s="33">
        <f t="shared" si="3"/>
        <v>83.24517796778683</v>
      </c>
    </row>
    <row r="58" spans="1:7" x14ac:dyDescent="0.2">
      <c r="A58" s="28">
        <v>1001</v>
      </c>
      <c r="B58" s="36" t="s">
        <v>84</v>
      </c>
      <c r="C58" s="27">
        <v>3760.7</v>
      </c>
      <c r="D58" s="27">
        <v>757.3</v>
      </c>
      <c r="E58" s="32">
        <f t="shared" si="2"/>
        <v>20.137208498417849</v>
      </c>
      <c r="F58" s="27">
        <v>722.7</v>
      </c>
      <c r="G58" s="33">
        <f t="shared" si="3"/>
        <v>104.78760204787601</v>
      </c>
    </row>
    <row r="59" spans="1:7" ht="20.25" customHeight="1" x14ac:dyDescent="0.2">
      <c r="A59" s="28">
        <v>1003</v>
      </c>
      <c r="B59" s="34" t="s">
        <v>85</v>
      </c>
      <c r="C59" s="27">
        <v>2873.2</v>
      </c>
      <c r="D59" s="27">
        <v>846.4</v>
      </c>
      <c r="E59" s="32">
        <f t="shared" si="2"/>
        <v>29.458443547264373</v>
      </c>
      <c r="F59" s="27">
        <v>1291.5</v>
      </c>
      <c r="G59" s="33">
        <f t="shared" si="3"/>
        <v>65.536198219125055</v>
      </c>
    </row>
    <row r="60" spans="1:7" x14ac:dyDescent="0.2">
      <c r="A60" s="28">
        <v>1004</v>
      </c>
      <c r="B60" s="36" t="s">
        <v>86</v>
      </c>
      <c r="C60" s="27">
        <v>2324.3000000000002</v>
      </c>
      <c r="D60" s="27">
        <v>464.5</v>
      </c>
      <c r="E60" s="32">
        <f t="shared" si="2"/>
        <v>19.984511465817665</v>
      </c>
      <c r="F60" s="27">
        <v>485.3</v>
      </c>
      <c r="G60" s="33">
        <f t="shared" si="3"/>
        <v>95.71399134555945</v>
      </c>
    </row>
    <row r="61" spans="1:7" ht="26.25" customHeight="1" x14ac:dyDescent="0.2">
      <c r="A61" s="28">
        <v>1006</v>
      </c>
      <c r="B61" s="35" t="s">
        <v>102</v>
      </c>
      <c r="C61" s="27">
        <v>43.8</v>
      </c>
      <c r="D61" s="27">
        <v>25</v>
      </c>
      <c r="E61" s="32">
        <f t="shared" si="2"/>
        <v>57.077625570776263</v>
      </c>
      <c r="F61" s="27">
        <v>15</v>
      </c>
      <c r="G61" s="33">
        <f t="shared" si="3"/>
        <v>166.66666666666669</v>
      </c>
    </row>
    <row r="62" spans="1:7" ht="18.75" customHeight="1" x14ac:dyDescent="0.2">
      <c r="A62" s="29">
        <v>1100</v>
      </c>
      <c r="B62" s="30" t="s">
        <v>29</v>
      </c>
      <c r="C62" s="31">
        <v>100</v>
      </c>
      <c r="D62" s="31"/>
      <c r="E62" s="32">
        <f t="shared" si="2"/>
        <v>0</v>
      </c>
      <c r="F62" s="31">
        <v>2.4</v>
      </c>
      <c r="G62" s="33">
        <f t="shared" si="3"/>
        <v>0</v>
      </c>
    </row>
    <row r="63" spans="1:7" x14ac:dyDescent="0.2">
      <c r="A63" s="28">
        <v>1102</v>
      </c>
      <c r="B63" s="36" t="s">
        <v>87</v>
      </c>
      <c r="C63" s="27">
        <v>100</v>
      </c>
      <c r="D63" s="27"/>
      <c r="E63" s="32">
        <f t="shared" si="2"/>
        <v>0</v>
      </c>
      <c r="F63" s="27">
        <v>2.4</v>
      </c>
      <c r="G63" s="33">
        <f t="shared" si="3"/>
        <v>0</v>
      </c>
    </row>
    <row r="64" spans="1:7" ht="19.5" customHeight="1" x14ac:dyDescent="0.2">
      <c r="A64" s="29">
        <v>1200</v>
      </c>
      <c r="B64" s="30" t="s">
        <v>30</v>
      </c>
      <c r="C64" s="31">
        <v>960.1</v>
      </c>
      <c r="D64" s="31">
        <v>50</v>
      </c>
      <c r="E64" s="32">
        <f t="shared" si="2"/>
        <v>5.2077908551192582</v>
      </c>
      <c r="F64" s="31">
        <v>50</v>
      </c>
      <c r="G64" s="33">
        <f t="shared" si="3"/>
        <v>100</v>
      </c>
    </row>
    <row r="65" spans="1:7" x14ac:dyDescent="0.2">
      <c r="A65" s="28">
        <v>1202</v>
      </c>
      <c r="B65" s="36" t="s">
        <v>88</v>
      </c>
      <c r="C65" s="27">
        <v>960.1</v>
      </c>
      <c r="D65" s="27">
        <v>50</v>
      </c>
      <c r="E65" s="32">
        <f t="shared" si="2"/>
        <v>5.2077908551192582</v>
      </c>
      <c r="F65" s="27">
        <v>50</v>
      </c>
      <c r="G65" s="33">
        <f t="shared" si="3"/>
        <v>100</v>
      </c>
    </row>
    <row r="66" spans="1:7" ht="25.5" customHeight="1" x14ac:dyDescent="0.2">
      <c r="A66" s="29">
        <v>1300</v>
      </c>
      <c r="B66" s="44" t="s">
        <v>33</v>
      </c>
      <c r="C66" s="31">
        <v>3.9</v>
      </c>
      <c r="D66" s="27"/>
      <c r="E66" s="32">
        <f t="shared" si="2"/>
        <v>0</v>
      </c>
      <c r="F66" s="27"/>
      <c r="G66" s="33" t="e">
        <f t="shared" si="3"/>
        <v>#DIV/0!</v>
      </c>
    </row>
    <row r="67" spans="1:7" ht="24.75" customHeight="1" x14ac:dyDescent="0.2">
      <c r="A67" s="28">
        <v>1301</v>
      </c>
      <c r="B67" s="35" t="s">
        <v>89</v>
      </c>
      <c r="C67" s="27">
        <v>3.9</v>
      </c>
      <c r="D67" s="27"/>
      <c r="E67" s="32">
        <f t="shared" si="2"/>
        <v>0</v>
      </c>
      <c r="F67" s="27"/>
      <c r="G67" s="33" t="e">
        <f t="shared" si="3"/>
        <v>#DIV/0!</v>
      </c>
    </row>
    <row r="68" spans="1:7" ht="26.25" customHeight="1" x14ac:dyDescent="0.2">
      <c r="A68" s="29"/>
      <c r="B68" s="30" t="s">
        <v>19</v>
      </c>
      <c r="C68" s="31">
        <f>C33+C39+C41+C45+C49+C55+C57+C62+C64+C66</f>
        <v>537356.69999999995</v>
      </c>
      <c r="D68" s="31">
        <f>D33+D39+D41+D45+D49+D55+D57+D62+D64+D66</f>
        <v>112616.29999999999</v>
      </c>
      <c r="E68" s="32">
        <f>D68/C68%</f>
        <v>20.957457122987396</v>
      </c>
      <c r="F68" s="31">
        <f>F33+F39+F41+F45+F49+F55+F57+F62+F64+F66</f>
        <v>97108.89999999998</v>
      </c>
      <c r="G68" s="33">
        <f t="shared" si="3"/>
        <v>115.96908213356346</v>
      </c>
    </row>
    <row r="69" spans="1:7" ht="15.75" x14ac:dyDescent="0.2">
      <c r="A69" s="45"/>
      <c r="B69" s="45"/>
      <c r="C69" s="45"/>
      <c r="D69" s="45"/>
      <c r="E69" s="45"/>
      <c r="F69" s="45"/>
      <c r="G69" s="45"/>
    </row>
    <row r="70" spans="1:7" ht="15.75" x14ac:dyDescent="0.2">
      <c r="A70" s="54" t="s">
        <v>28</v>
      </c>
      <c r="B70" s="54"/>
      <c r="C70" s="54"/>
      <c r="D70" s="17"/>
      <c r="E70" s="17" t="s">
        <v>35</v>
      </c>
      <c r="F70" s="17"/>
      <c r="G70" s="17"/>
    </row>
  </sheetData>
  <mergeCells count="17">
    <mergeCell ref="B3:E3"/>
    <mergeCell ref="A4:F4"/>
    <mergeCell ref="A6:A7"/>
    <mergeCell ref="B6:B7"/>
    <mergeCell ref="C6:C7"/>
    <mergeCell ref="D6:D7"/>
    <mergeCell ref="E6:E7"/>
    <mergeCell ref="F6:F7"/>
    <mergeCell ref="A70:C70"/>
    <mergeCell ref="C31:C32"/>
    <mergeCell ref="D31:D32"/>
    <mergeCell ref="G6:G7"/>
    <mergeCell ref="E31:E32"/>
    <mergeCell ref="F31:F32"/>
    <mergeCell ref="G31:G32"/>
    <mergeCell ref="B31:B32"/>
    <mergeCell ref="A31:A32"/>
  </mergeCells>
  <phoneticPr fontId="0" type="noConversion"/>
  <pageMargins left="0.75" right="0.75" top="1" bottom="1" header="0.5" footer="0.5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MoBIL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</dc:creator>
  <cp:lastModifiedBy>budjet221b</cp:lastModifiedBy>
  <cp:lastPrinted>2022-04-06T06:39:55Z</cp:lastPrinted>
  <dcterms:created xsi:type="dcterms:W3CDTF">2016-07-19T06:38:34Z</dcterms:created>
  <dcterms:modified xsi:type="dcterms:W3CDTF">2022-04-07T07:24:22Z</dcterms:modified>
</cp:coreProperties>
</file>