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Лист1" sheetId="1" r:id="rId1"/>
  </sheets>
  <definedNames>
    <definedName name="_xlnm.Print_Area" localSheetId="0">Лист1!$A$1:$G$71</definedName>
  </definedNames>
  <calcPr calcId="144525"/>
</workbook>
</file>

<file path=xl/calcChain.xml><?xml version="1.0" encoding="utf-8"?>
<calcChain xmlns="http://schemas.openxmlformats.org/spreadsheetml/2006/main">
  <c r="C69" i="1" l="1"/>
  <c r="G15" i="1"/>
  <c r="G28" i="1"/>
  <c r="E21" i="1"/>
  <c r="E32" i="1"/>
  <c r="E31" i="1"/>
  <c r="F57" i="1" l="1"/>
  <c r="F49" i="1"/>
  <c r="F42" i="1"/>
  <c r="F36" i="1"/>
  <c r="F69" i="1" l="1"/>
  <c r="E48" i="1"/>
  <c r="E15" i="1"/>
  <c r="D42" i="1" l="1"/>
  <c r="E64" i="1"/>
  <c r="E63" i="1"/>
  <c r="D49" i="1"/>
  <c r="C49" i="1"/>
  <c r="C42" i="1"/>
  <c r="E68" i="1"/>
  <c r="E67" i="1"/>
  <c r="E66" i="1"/>
  <c r="E65" i="1"/>
  <c r="E62" i="1"/>
  <c r="E61" i="1"/>
  <c r="E60" i="1"/>
  <c r="E59" i="1"/>
  <c r="E58" i="1"/>
  <c r="E56" i="1"/>
  <c r="E55" i="1"/>
  <c r="E54" i="1"/>
  <c r="E53" i="1"/>
  <c r="E52" i="1"/>
  <c r="E51" i="1"/>
  <c r="E50" i="1"/>
  <c r="E47" i="1"/>
  <c r="E45" i="1"/>
  <c r="E44" i="1"/>
  <c r="E43" i="1"/>
  <c r="E41" i="1"/>
  <c r="E40" i="1"/>
  <c r="E39" i="1"/>
  <c r="E38" i="1"/>
  <c r="E37" i="1"/>
  <c r="D36" i="1"/>
  <c r="C36" i="1"/>
  <c r="G55" i="1"/>
  <c r="G68" i="1"/>
  <c r="G67" i="1"/>
  <c r="G66" i="1"/>
  <c r="G65" i="1"/>
  <c r="G64" i="1"/>
  <c r="G63" i="1"/>
  <c r="G62" i="1"/>
  <c r="G61" i="1"/>
  <c r="G60" i="1"/>
  <c r="G59" i="1"/>
  <c r="G58" i="1"/>
  <c r="G56" i="1"/>
  <c r="G54" i="1"/>
  <c r="G53" i="1"/>
  <c r="G52" i="1"/>
  <c r="G51" i="1"/>
  <c r="G50" i="1"/>
  <c r="G47" i="1"/>
  <c r="G45" i="1"/>
  <c r="G44" i="1"/>
  <c r="G43" i="1"/>
  <c r="G41" i="1"/>
  <c r="G40" i="1"/>
  <c r="G39" i="1"/>
  <c r="G38" i="1"/>
  <c r="G37" i="1"/>
  <c r="G30" i="1"/>
  <c r="G29" i="1"/>
  <c r="G27" i="1"/>
  <c r="G26" i="1"/>
  <c r="G25" i="1"/>
  <c r="G23" i="1"/>
  <c r="G20" i="1"/>
  <c r="G19" i="1"/>
  <c r="G18" i="1"/>
  <c r="G16" i="1"/>
  <c r="G14" i="1"/>
  <c r="G13" i="1"/>
  <c r="G12" i="1"/>
  <c r="G11" i="1"/>
  <c r="G10" i="1"/>
  <c r="G9" i="1"/>
  <c r="E30" i="1"/>
  <c r="E29" i="1"/>
  <c r="E28" i="1"/>
  <c r="E27" i="1"/>
  <c r="E26" i="1"/>
  <c r="E25" i="1"/>
  <c r="E23" i="1"/>
  <c r="E22" i="1"/>
  <c r="E20" i="1"/>
  <c r="E19" i="1"/>
  <c r="E18" i="1"/>
  <c r="E16" i="1"/>
  <c r="E14" i="1"/>
  <c r="E13" i="1"/>
  <c r="E12" i="1"/>
  <c r="E11" i="1"/>
  <c r="E10" i="1"/>
  <c r="E9" i="1"/>
  <c r="D69" i="1" l="1"/>
  <c r="G42" i="1"/>
  <c r="G46" i="1"/>
  <c r="E49" i="1"/>
  <c r="E46" i="1"/>
  <c r="G49" i="1"/>
  <c r="G57" i="1"/>
  <c r="E57" i="1"/>
  <c r="E42" i="1"/>
  <c r="G36" i="1"/>
  <c r="E36" i="1"/>
  <c r="E69" i="1" l="1"/>
  <c r="G69" i="1"/>
</calcChain>
</file>

<file path=xl/sharedStrings.xml><?xml version="1.0" encoding="utf-8"?>
<sst xmlns="http://schemas.openxmlformats.org/spreadsheetml/2006/main" count="115" uniqueCount="111">
  <si>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</si>
  <si>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</si>
  <si>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</si>
  <si>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</si>
  <si>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</si>
  <si>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</si>
  <si>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</si>
  <si>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</si>
  <si>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</si>
  <si>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</si>
  <si>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</si>
  <si>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</si>
  <si>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</si>
  <si>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</si>
  <si>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</si>
  <si>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</si>
  <si>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</si>
  <si>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</si>
  <si>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</si>
  <si>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</si>
  <si>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</si>
  <si>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</si>
  <si>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</si>
  <si>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</si>
  <si>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</si>
  <si>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</si>
  <si>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</si>
  <si>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</si>
  <si>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</si>
  <si>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</si>
  <si>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</si>
  <si>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</si>
  <si>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</si>
  <si>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</si>
  <si>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</si>
  <si>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</si>
  <si>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</si>
  <si>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</si>
  <si>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</si>
  <si>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</si>
  <si>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</si>
  <si>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</si>
  <si>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</si>
  <si>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</si>
  <si>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</si>
  <si>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</si>
  <si>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</si>
  <si>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</si>
  <si>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</si>
  <si>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</si>
  <si>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</si>
  <si>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</si>
  <si>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</si>
  <si>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</si>
  <si>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</si>
  <si>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</si>
  <si>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</si>
  <si>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</si>
  <si>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</si>
  <si>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</si>
  <si>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</si>
  <si>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</si>
  <si>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</si>
  <si>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</si>
  <si>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</si>
  <si>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</si>
  <si>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</si>
  <si>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</si>
  <si>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</si>
  <si>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</si>
  <si>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</si>
  <si>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</si>
  <si>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</si>
  <si>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</si>
  <si>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</si>
  <si>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</si>
  <si>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</si>
  <si>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</si>
  <si>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</si>
  <si>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</si>
  <si>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</si>
  <si>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</si>
  <si>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</si>
  <si>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</si>
  <si>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</si>
  <si>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</si>
  <si>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</si>
  <si>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</si>
  <si>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</si>
  <si>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</si>
  <si>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</si>
  <si>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</si>
  <si>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</si>
  <si>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</si>
  <si>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</si>
  <si>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</si>
  <si>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</si>
  <si>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</si>
  <si>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 xml:space="preserve">Бюджетные назначения на 2021 год </t>
  </si>
  <si>
    <t>Факт на 01.04.21г.</t>
  </si>
  <si>
    <t>05 02</t>
  </si>
  <si>
    <t>Коммунальное хозяйство</t>
  </si>
  <si>
    <t xml:space="preserve">     об исполнении доходной и расходной части бюджета Федоровского муниципального района на 01.04.2022 года</t>
  </si>
  <si>
    <t>Факт на 01.04.22г.</t>
  </si>
  <si>
    <t>% испол. 2022г к 2021г</t>
  </si>
  <si>
    <t xml:space="preserve">Бюджетные назначения на 2022 год </t>
  </si>
  <si>
    <t>Налоги на имущество</t>
  </si>
  <si>
    <t>000 1 06 00000 00 0000 000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</si>
  <si>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</si>
  <si>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</si>
  <si>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000 100 00000 00 0000 000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</si>
</sst>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9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0" fontId="23" fillId="24" borderId="10" xfId="36" applyFont="1" applyFill="1" applyBorder="1" applyAlignment="1">
      <alignment wrapText="1"/>
    </xf>
    <xf numFmtId="0" fontId="23" fillId="24" borderId="10" xfId="36" applyFont="1" applyFill="1" applyBorder="1" applyAlignment="1">
      <alignment vertical="top" wrapTex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0" fontId="19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horizontal="left" vertical="top" wrapText="1"/>
    </xf>
    <xf numFmtId="0" fontId="19" fillId="0" borderId="10" xfId="36" applyFont="1" applyFill="1" applyBorder="1" applyAlignment="1">
      <alignment wrapText="1"/>
    </xf>
    <xf numFmtId="0" fontId="19" fillId="0" borderId="0" xfId="36" applyFont="1" applyFill="1" applyBorder="1" applyAlignment="1">
      <alignment wrapText="1"/>
    </xf>
    <xf numFmtId="0" fontId="19" fillId="0" borderId="10" xfId="36" applyFont="1" applyFill="1" applyBorder="1"/>
    <xf numFmtId="0" fontId="21" fillId="0" borderId="11" xfId="36" applyFont="1" applyFill="1" applyBorder="1" applyAlignment="1">
      <alignment vertical="top" wrapText="1"/>
    </xf>
    <xf numFmtId="0" fontId="19" fillId="0" borderId="0" xfId="36" applyFont="1" applyFill="1"/>
    <xf numFmtId="0" fontId="19" fillId="0" borderId="12" xfId="36" applyFont="1" applyFill="1" applyBorder="1" applyAlignment="1">
      <alignment wrapText="1"/>
    </xf>
    <xf numFmtId="0" fontId="19" fillId="0" borderId="14" xfId="36" applyFont="1" applyFill="1" applyBorder="1" applyAlignment="1">
      <alignment wrapText="1"/>
    </xf>
    <xf numFmtId="0" fontId="19" fillId="0" borderId="10" xfId="36" applyFont="1" applyFill="1" applyBorder="1" applyAlignment="1">
      <alignment horizontal="justify" wrapText="1"/>
    </xf>
    <xf numFmtId="0" fontId="21" fillId="0" borderId="10" xfId="36" applyFont="1" applyFill="1" applyBorder="1" applyAlignment="1">
      <alignment wrapText="1"/>
    </xf>
    <xf numFmtId="0" fontId="19" fillId="0" borderId="13" xfId="36" applyFont="1" applyFill="1" applyBorder="1" applyAlignment="1">
      <alignment vertical="top" wrapText="1"/>
    </xf>
    <xf numFmtId="0" fontId="19" fillId="0" borderId="0" xfId="36" applyFont="1" applyFill="1" applyAlignment="1">
      <alignment wrapText="1"/>
    </xf>
    <xf numFmtId="0" fontId="19" fillId="0" borderId="10" xfId="36" applyFont="1" applyFill="1" applyBorder="1" applyAlignment="1">
      <alignment vertical="top" wrapText="1"/>
    </xf>
    <xf numFmtId="165" fontId="21" fillId="0" borderId="10" xfId="36" applyNumberFormat="1" applyFont="1" applyBorder="1" applyAlignment="1">
      <alignment horizontal="right" wrapText="1"/>
    </xf>
    <xf numFmtId="165" fontId="21" fillId="24" borderId="10" xfId="36" applyNumberFormat="1" applyFont="1" applyFill="1" applyBorder="1" applyAlignment="1">
      <alignment horizontal="right" wrapText="1"/>
    </xf>
    <xf numFmtId="164" fontId="21" fillId="0" borderId="10" xfId="36" applyNumberFormat="1" applyFont="1" applyBorder="1" applyAlignment="1">
      <alignment horizontal="right" wrapText="1"/>
    </xf>
    <xf numFmtId="165" fontId="19" fillId="0" borderId="10" xfId="36" applyNumberFormat="1" applyFont="1" applyBorder="1" applyAlignment="1">
      <alignment horizontal="right" wrapText="1"/>
    </xf>
    <xf numFmtId="165" fontId="19" fillId="24" borderId="10" xfId="36" applyNumberFormat="1" applyFont="1" applyFill="1" applyBorder="1" applyAlignment="1">
      <alignment horizontal="right" wrapText="1"/>
    </xf>
    <xf numFmtId="165" fontId="22" fillId="24" borderId="10" xfId="36" applyNumberFormat="1" applyFont="1" applyFill="1" applyBorder="1" applyAlignment="1">
      <alignment horizontal="right"/>
    </xf>
    <xf numFmtId="165" fontId="23" fillId="24" borderId="10" xfId="36" applyNumberFormat="1" applyFont="1" applyFill="1" applyBorder="1" applyAlignment="1">
      <alignment horizontal="right"/>
    </xf>
    <xf numFmtId="165" fontId="19" fillId="0" borderId="10" xfId="36" applyNumberFormat="1" applyFont="1" applyFill="1" applyBorder="1" applyAlignment="1">
      <alignment horizontal="right" wrapText="1"/>
    </xf>
    <xf numFmtId="165" fontId="23" fillId="24" borderId="10" xfId="36" applyNumberFormat="1" applyFont="1" applyFill="1" applyBorder="1" applyAlignment="1">
      <alignment horizontal="right" wrapText="1" shrinkToFit="1"/>
    </xf>
    <xf numFmtId="165" fontId="21" fillId="0" borderId="10" xfId="36" applyNumberFormat="1" applyFont="1" applyFill="1" applyBorder="1" applyAlignment="1">
      <alignment horizontal="right" wrapText="1"/>
    </xf>
    <xf numFmtId="164" fontId="21" fillId="0" borderId="10" xfId="36" applyNumberFormat="1" applyFont="1" applyFill="1" applyBorder="1" applyAlignment="1">
      <alignment horizontal="right" wrapText="1"/>
    </xf>
    <xf numFmtId="0" fontId="22" fillId="24" borderId="10" xfId="36" applyFont="1" applyFill="1" applyBorder="1" applyAlignment="1">
      <alignment wrapText="1"/>
    </xf>
    <xf numFmtId="0" fontId="28" fillId="0" borderId="10" xfId="0" applyFont="1" applyBorder="1" applyAlignment="1">
      <alignment horizontal="justify"/>
    </xf>
    <xf numFmtId="164" fontId="19" fillId="0" borderId="10" xfId="36" applyNumberFormat="1" applyFont="1" applyBorder="1" applyAlignment="1">
      <alignment horizontal="right" wrapText="1"/>
    </xf>
    <xf numFmtId="0" fontId="30" fillId="0" borderId="10" xfId="36" applyFont="1" applyBorder="1" applyAlignment="1">
      <alignment horizontal="left" vertical="top" wrapText="1"/>
    </xf>
    <xf numFmtId="3" fontId="30" fillId="0" borderId="10" xfId="36" applyNumberFormat="1" applyFont="1" applyBorder="1" applyAlignment="1">
      <alignment horizontal="left" vertical="top" wrapText="1"/>
    </xf>
    <xf numFmtId="1" fontId="29" fillId="24" borderId="10" xfId="36" applyNumberFormat="1" applyFont="1" applyFill="1" applyBorder="1" applyAlignment="1"/>
    <xf numFmtId="1" fontId="31" fillId="24" borderId="10" xfId="36" applyNumberFormat="1" applyFont="1" applyFill="1" applyBorder="1" applyAlignment="1"/>
    <xf numFmtId="1" fontId="31" fillId="24" borderId="10" xfId="36" applyNumberFormat="1" applyFont="1" applyFill="1" applyBorder="1" applyAlignment="1">
      <alignment wrapText="1" shrinkToFit="1"/>
    </xf>
    <xf numFmtId="1" fontId="31" fillId="0" borderId="10" xfId="0" applyNumberFormat="1" applyFont="1" applyFill="1" applyBorder="1" applyAlignment="1">
      <alignment horizontal="left" wrapText="1" shrinkToFit="1"/>
    </xf>
    <xf numFmtId="0" fontId="32" fillId="0" borderId="10" xfId="36" applyFont="1" applyFill="1" applyBorder="1" applyAlignment="1">
      <alignment horizontal="left" vertical="top" wrapText="1"/>
    </xf>
    <xf numFmtId="0" fontId="30" fillId="0" borderId="10" xfId="36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justify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7" fillId="0" borderId="11" xfId="36" applyFont="1" applyFill="1" applyBorder="1" applyAlignment="1">
      <alignment horizontal="left" vertical="top"/>
    </xf>
    <xf numFmtId="0" fontId="27" fillId="0" borderId="13" xfId="36" applyFont="1" applyFill="1" applyBorder="1" applyAlignment="1">
      <alignment horizontal="left" vertical="top"/>
    </xf>
    <xf numFmtId="0" fontId="21" fillId="0" borderId="11" xfId="36" applyFont="1" applyFill="1" applyBorder="1" applyAlignment="1">
      <alignment vertical="top"/>
    </xf>
    <xf numFmtId="0" fontId="21" fillId="0" borderId="13" xfId="36" applyFont="1" applyFill="1" applyBorder="1" applyAlignment="1">
      <alignment vertical="top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20" fillId="0" borderId="0" xfId="36" applyFont="1" applyFill="1" applyAlignment="1">
      <alignment horizontal="center" vertical="top"/>
    </xf>
    <xf numFmtId="0" fontId="0" fillId="0" borderId="0" xfId="0" applyAlignment="1"/>
    <xf numFmtId="0" fontId="20" fillId="0" borderId="15" xfId="36" applyFont="1" applyFill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"/>
  <sheetViews>
    <sheetView tabSelected="1" view="pageBreakPreview" topLeftCell="A46" zoomScaleNormal="100" zoomScaleSheetLayoutView="100" workbookViewId="0">
      <selection activeCell="C68" sqref="C68"/>
    </sheetView>
  </sheetViews>
  <sheetFormatPr defaultRowHeight="12.75" x14ac:dyDescent="0.2"/>
  <cols>
    <col min="1" max="1" width="23.42578125" customWidth="1"/>
    <col min="2" max="2" width="33.85546875" customWidth="1"/>
    <col min="3" max="3" width="10.5703125" customWidth="1"/>
    <col min="4" max="4" width="9.7109375" customWidth="1"/>
    <col min="5" max="5" width="6.140625" customWidth="1"/>
    <col min="6" max="6" width="9.42578125" customWidth="1"/>
    <col min="7" max="7" width="8.42578125" customWidth="1"/>
  </cols>
  <sheetData>
    <row r="3" spans="1:7" ht="20.25" x14ac:dyDescent="0.2">
      <c r="A3" s="1"/>
      <c r="B3" s="62" t="s">
        <v>85</v>
      </c>
      <c r="C3" s="62"/>
      <c r="D3" s="62"/>
      <c r="E3" s="62"/>
      <c r="F3" s="1"/>
      <c r="G3" s="2"/>
    </row>
    <row r="4" spans="1:7" ht="47.25" customHeight="1" x14ac:dyDescent="0.2">
      <c r="A4" s="64" t="s">
        <v>102</v>
      </c>
      <c r="B4" s="64"/>
      <c r="C4" s="64"/>
      <c r="D4" s="64"/>
      <c r="E4" s="64"/>
      <c r="F4" s="64"/>
      <c r="G4" s="65"/>
    </row>
    <row r="5" spans="1:7" ht="47.25" customHeight="1" x14ac:dyDescent="0.2">
      <c r="A5" s="66"/>
      <c r="B5" s="67"/>
      <c r="C5" s="67"/>
      <c r="D5" s="67"/>
      <c r="E5" s="67"/>
      <c r="F5" s="67"/>
      <c r="G5" s="67"/>
    </row>
    <row r="6" spans="1:7" ht="18.75" x14ac:dyDescent="0.2">
      <c r="A6" s="68"/>
      <c r="B6" s="68"/>
      <c r="C6" s="68"/>
      <c r="D6" s="68"/>
      <c r="E6" s="68"/>
      <c r="F6" s="12"/>
      <c r="G6" s="10" t="s">
        <v>23</v>
      </c>
    </row>
    <row r="7" spans="1:7" ht="12.75" customHeight="1" x14ac:dyDescent="0.2">
      <c r="A7" s="55"/>
      <c r="B7" s="56"/>
      <c r="C7" s="57" t="s">
        <v>105</v>
      </c>
      <c r="D7" s="63" t="s">
        <v>103</v>
      </c>
      <c r="E7" s="57" t="s">
        <v>93</v>
      </c>
      <c r="F7" s="63" t="s">
        <v>99</v>
      </c>
      <c r="G7" s="54" t="s">
        <v>104</v>
      </c>
    </row>
    <row r="8" spans="1:7" ht="59.45" customHeight="1" x14ac:dyDescent="0.2">
      <c r="A8" s="55"/>
      <c r="B8" s="56"/>
      <c r="C8" s="57"/>
      <c r="D8" s="63"/>
      <c r="E8" s="57"/>
      <c r="F8" s="63"/>
      <c r="G8" s="54"/>
    </row>
    <row r="9" spans="1:7" x14ac:dyDescent="0.2">
      <c r="A9" s="3"/>
      <c r="B9" s="5" t="s">
        <v>0</v>
      </c>
      <c r="C9" s="29">
        <v>441281.5</v>
      </c>
      <c r="D9" s="30">
        <v>94115.7</v>
      </c>
      <c r="E9" s="31">
        <f>D9/C9%</f>
        <v>21.327814558280828</v>
      </c>
      <c r="F9" s="30">
        <v>101928.1</v>
      </c>
      <c r="G9" s="31">
        <f>D9/F9%</f>
        <v>92.335381509122598</v>
      </c>
    </row>
    <row r="10" spans="1:7" ht="29.45" customHeight="1" x14ac:dyDescent="0.2">
      <c r="A10" s="43" t="s">
        <v>110</v>
      </c>
      <c r="B10" s="6" t="s">
        <v>1</v>
      </c>
      <c r="C10" s="29">
        <v>80323</v>
      </c>
      <c r="D10" s="30">
        <v>20404</v>
      </c>
      <c r="E10" s="31">
        <f t="shared" ref="E10:E69" si="0">D10/C10%</f>
        <v>25.402437657956003</v>
      </c>
      <c r="F10" s="30">
        <v>22394</v>
      </c>
      <c r="G10" s="31">
        <f t="shared" ref="G10:G30" si="1">D10/F10%</f>
        <v>91.113691167276954</v>
      </c>
    </row>
    <row r="11" spans="1:7" x14ac:dyDescent="0.2">
      <c r="A11" s="43"/>
      <c r="B11" s="6" t="s">
        <v>2</v>
      </c>
      <c r="C11" s="29">
        <v>66922.100000000006</v>
      </c>
      <c r="D11" s="30">
        <v>19291.3</v>
      </c>
      <c r="E11" s="31">
        <f t="shared" si="0"/>
        <v>28.826501260420695</v>
      </c>
      <c r="F11" s="30">
        <v>20902.3</v>
      </c>
      <c r="G11" s="31">
        <f t="shared" si="1"/>
        <v>92.292714198915903</v>
      </c>
    </row>
    <row r="12" spans="1:7" ht="18.600000000000001" customHeight="1" x14ac:dyDescent="0.2">
      <c r="A12" s="43" t="s">
        <v>33</v>
      </c>
      <c r="B12" s="4" t="s">
        <v>3</v>
      </c>
      <c r="C12" s="32">
        <v>32694</v>
      </c>
      <c r="D12" s="33">
        <v>7988.7</v>
      </c>
      <c r="E12" s="42">
        <f t="shared" si="0"/>
        <v>24.434758671315837</v>
      </c>
      <c r="F12" s="33">
        <v>6710.2</v>
      </c>
      <c r="G12" s="42">
        <f t="shared" si="1"/>
        <v>119.05308336562247</v>
      </c>
    </row>
    <row r="13" spans="1:7" ht="15" customHeight="1" x14ac:dyDescent="0.2">
      <c r="A13" s="43" t="s">
        <v>34</v>
      </c>
      <c r="B13" s="4" t="s">
        <v>32</v>
      </c>
      <c r="C13" s="32">
        <v>4944</v>
      </c>
      <c r="D13" s="33">
        <v>1285.9000000000001</v>
      </c>
      <c r="E13" s="42">
        <f t="shared" si="0"/>
        <v>26.009304207119744</v>
      </c>
      <c r="F13" s="33">
        <v>2835.9</v>
      </c>
      <c r="G13" s="42">
        <f t="shared" si="1"/>
        <v>45.343629888218906</v>
      </c>
    </row>
    <row r="14" spans="1:7" ht="20.45" customHeight="1" x14ac:dyDescent="0.2">
      <c r="A14" s="43" t="s">
        <v>35</v>
      </c>
      <c r="B14" s="4" t="s">
        <v>37</v>
      </c>
      <c r="C14" s="32">
        <v>11155.4</v>
      </c>
      <c r="D14" s="33">
        <v>7693.4</v>
      </c>
      <c r="E14" s="42">
        <f t="shared" si="0"/>
        <v>68.965702709001917</v>
      </c>
      <c r="F14" s="33">
        <v>8651.9</v>
      </c>
      <c r="G14" s="42">
        <f t="shared" si="1"/>
        <v>88.921508570371827</v>
      </c>
    </row>
    <row r="15" spans="1:7" ht="20.45" customHeight="1" x14ac:dyDescent="0.2">
      <c r="A15" s="43" t="s">
        <v>107</v>
      </c>
      <c r="B15" s="4" t="s">
        <v>106</v>
      </c>
      <c r="C15" s="32">
        <v>15828.7</v>
      </c>
      <c r="D15" s="33">
        <v>1942.7</v>
      </c>
      <c r="E15" s="42">
        <f t="shared" si="0"/>
        <v>12.273275758590408</v>
      </c>
      <c r="F15" s="33">
        <v>2312.8000000000002</v>
      </c>
      <c r="G15" s="42">
        <f t="shared" si="1"/>
        <v>83.997751643030099</v>
      </c>
    </row>
    <row r="16" spans="1:7" ht="21" customHeight="1" x14ac:dyDescent="0.2">
      <c r="A16" s="43" t="s">
        <v>36</v>
      </c>
      <c r="B16" s="4" t="s">
        <v>38</v>
      </c>
      <c r="C16" s="32">
        <v>2300</v>
      </c>
      <c r="D16" s="33">
        <v>380.6</v>
      </c>
      <c r="E16" s="42">
        <f t="shared" si="0"/>
        <v>16.547826086956523</v>
      </c>
      <c r="F16" s="33">
        <v>391.5</v>
      </c>
      <c r="G16" s="42">
        <f t="shared" si="1"/>
        <v>97.215836526181363</v>
      </c>
    </row>
    <row r="17" spans="1:7" ht="79.150000000000006" hidden="1" customHeight="1" x14ac:dyDescent="0.2">
      <c r="A17" s="43" t="s">
        <v>91</v>
      </c>
      <c r="B17" s="13" t="s">
        <v>92</v>
      </c>
      <c r="C17" s="32"/>
      <c r="D17" s="33"/>
      <c r="E17" s="31"/>
      <c r="F17" s="33"/>
      <c r="G17" s="31"/>
    </row>
    <row r="18" spans="1:7" x14ac:dyDescent="0.2">
      <c r="A18" s="43"/>
      <c r="B18" s="6" t="s">
        <v>4</v>
      </c>
      <c r="C18" s="29">
        <v>13400.9</v>
      </c>
      <c r="D18" s="29">
        <v>1112.7</v>
      </c>
      <c r="E18" s="31">
        <f t="shared" si="0"/>
        <v>8.3031736674402481</v>
      </c>
      <c r="F18" s="29">
        <v>1491.7</v>
      </c>
      <c r="G18" s="31">
        <f t="shared" si="1"/>
        <v>74.59274653080378</v>
      </c>
    </row>
    <row r="19" spans="1:7" ht="43.15" customHeight="1" x14ac:dyDescent="0.2">
      <c r="A19" s="44" t="s">
        <v>39</v>
      </c>
      <c r="B19" s="4" t="s">
        <v>5</v>
      </c>
      <c r="C19" s="32">
        <v>2171.6999999999998</v>
      </c>
      <c r="D19" s="33">
        <v>905</v>
      </c>
      <c r="E19" s="42">
        <f t="shared" si="0"/>
        <v>41.672422526131605</v>
      </c>
      <c r="F19" s="33">
        <v>524.9</v>
      </c>
      <c r="G19" s="42">
        <f t="shared" si="1"/>
        <v>172.41379310344828</v>
      </c>
    </row>
    <row r="20" spans="1:7" ht="29.25" customHeight="1" x14ac:dyDescent="0.2">
      <c r="A20" s="43" t="s">
        <v>40</v>
      </c>
      <c r="B20" s="4" t="s">
        <v>6</v>
      </c>
      <c r="C20" s="32">
        <v>402.9</v>
      </c>
      <c r="D20" s="33">
        <v>79.5</v>
      </c>
      <c r="E20" s="42">
        <f t="shared" si="0"/>
        <v>19.731943410275502</v>
      </c>
      <c r="F20" s="33">
        <v>675.7</v>
      </c>
      <c r="G20" s="42">
        <f t="shared" si="1"/>
        <v>11.765576439248186</v>
      </c>
    </row>
    <row r="21" spans="1:7" ht="30.6" customHeight="1" x14ac:dyDescent="0.2">
      <c r="A21" s="43" t="s">
        <v>41</v>
      </c>
      <c r="B21" s="4" t="s">
        <v>7</v>
      </c>
      <c r="C21" s="32">
        <v>23.4</v>
      </c>
      <c r="D21" s="33">
        <v>23.4</v>
      </c>
      <c r="E21" s="42">
        <f t="shared" si="0"/>
        <v>100</v>
      </c>
      <c r="F21" s="33">
        <v>0</v>
      </c>
      <c r="G21" s="42">
        <v>0</v>
      </c>
    </row>
    <row r="22" spans="1:7" ht="30" customHeight="1" x14ac:dyDescent="0.2">
      <c r="A22" s="43" t="s">
        <v>42</v>
      </c>
      <c r="B22" s="4" t="s">
        <v>43</v>
      </c>
      <c r="C22" s="32">
        <v>9767.7999999999993</v>
      </c>
      <c r="D22" s="33">
        <v>0</v>
      </c>
      <c r="E22" s="42">
        <f t="shared" si="0"/>
        <v>0</v>
      </c>
      <c r="F22" s="33">
        <v>0</v>
      </c>
      <c r="G22" s="42">
        <v>0</v>
      </c>
    </row>
    <row r="23" spans="1:7" ht="16.5" customHeight="1" x14ac:dyDescent="0.2">
      <c r="A23" s="43" t="s">
        <v>44</v>
      </c>
      <c r="B23" s="4" t="s">
        <v>8</v>
      </c>
      <c r="C23" s="32">
        <v>1035.0999999999999</v>
      </c>
      <c r="D23" s="33">
        <v>104.8</v>
      </c>
      <c r="E23" s="42">
        <f t="shared" si="0"/>
        <v>10.124625640034781</v>
      </c>
      <c r="F23" s="33">
        <v>296.10000000000002</v>
      </c>
      <c r="G23" s="42">
        <f t="shared" si="1"/>
        <v>35.393448159405601</v>
      </c>
    </row>
    <row r="24" spans="1:7" ht="15.6" customHeight="1" x14ac:dyDescent="0.2">
      <c r="A24" s="43" t="s">
        <v>45</v>
      </c>
      <c r="B24" s="4" t="s">
        <v>9</v>
      </c>
      <c r="C24" s="32"/>
      <c r="D24" s="33"/>
      <c r="E24" s="31"/>
      <c r="F24" s="33">
        <v>-5</v>
      </c>
      <c r="G24" s="31"/>
    </row>
    <row r="25" spans="1:7" x14ac:dyDescent="0.2">
      <c r="A25" s="45" t="s">
        <v>46</v>
      </c>
      <c r="B25" s="40" t="s">
        <v>10</v>
      </c>
      <c r="C25" s="34">
        <v>360958.5</v>
      </c>
      <c r="D25" s="34">
        <v>73711.7</v>
      </c>
      <c r="E25" s="31">
        <f t="shared" si="0"/>
        <v>20.421101040701355</v>
      </c>
      <c r="F25" s="34">
        <v>79534.100000000006</v>
      </c>
      <c r="G25" s="31">
        <f t="shared" si="1"/>
        <v>92.679366460423893</v>
      </c>
    </row>
    <row r="26" spans="1:7" ht="43.9" customHeight="1" x14ac:dyDescent="0.2">
      <c r="A26" s="46" t="s">
        <v>47</v>
      </c>
      <c r="B26" s="7" t="s">
        <v>48</v>
      </c>
      <c r="C26" s="35">
        <v>360005.3</v>
      </c>
      <c r="D26" s="35">
        <v>73958.399999999994</v>
      </c>
      <c r="E26" s="42">
        <f t="shared" si="0"/>
        <v>20.543697551119386</v>
      </c>
      <c r="F26" s="35">
        <v>79534.100000000006</v>
      </c>
      <c r="G26" s="42">
        <f t="shared" si="1"/>
        <v>92.989547879463018</v>
      </c>
    </row>
    <row r="27" spans="1:7" ht="37.15" customHeight="1" x14ac:dyDescent="0.2">
      <c r="A27" s="46" t="s">
        <v>87</v>
      </c>
      <c r="B27" s="7" t="s">
        <v>29</v>
      </c>
      <c r="C27" s="35">
        <v>96936.2</v>
      </c>
      <c r="D27" s="36">
        <v>24234</v>
      </c>
      <c r="E27" s="42">
        <f t="shared" si="0"/>
        <v>24.999948419682227</v>
      </c>
      <c r="F27" s="36">
        <v>23015.4</v>
      </c>
      <c r="G27" s="42">
        <f t="shared" si="1"/>
        <v>105.29471571208842</v>
      </c>
    </row>
    <row r="28" spans="1:7" ht="26.25" customHeight="1" x14ac:dyDescent="0.2">
      <c r="A28" s="46" t="s">
        <v>89</v>
      </c>
      <c r="B28" s="8" t="s">
        <v>25</v>
      </c>
      <c r="C28" s="37">
        <v>46129.5</v>
      </c>
      <c r="D28" s="33">
        <v>8462.7000000000007</v>
      </c>
      <c r="E28" s="42">
        <f t="shared" si="0"/>
        <v>18.345527265632622</v>
      </c>
      <c r="F28" s="33">
        <v>2249.1</v>
      </c>
      <c r="G28" s="42">
        <f t="shared" si="1"/>
        <v>376.27050820328134</v>
      </c>
    </row>
    <row r="29" spans="1:7" ht="29.25" customHeight="1" x14ac:dyDescent="0.2">
      <c r="A29" s="46" t="s">
        <v>88</v>
      </c>
      <c r="B29" s="7" t="s">
        <v>24</v>
      </c>
      <c r="C29" s="35">
        <v>213503.7</v>
      </c>
      <c r="D29" s="36">
        <v>40651.300000000003</v>
      </c>
      <c r="E29" s="42">
        <f t="shared" si="0"/>
        <v>19.040091576867287</v>
      </c>
      <c r="F29" s="36">
        <v>53783</v>
      </c>
      <c r="G29" s="42">
        <f t="shared" si="1"/>
        <v>75.583920569696744</v>
      </c>
    </row>
    <row r="30" spans="1:7" ht="17.25" customHeight="1" x14ac:dyDescent="0.2">
      <c r="A30" s="47" t="s">
        <v>90</v>
      </c>
      <c r="B30" s="9" t="s">
        <v>49</v>
      </c>
      <c r="C30" s="37">
        <v>3435.9</v>
      </c>
      <c r="D30" s="36">
        <v>610.4</v>
      </c>
      <c r="E30" s="42">
        <f t="shared" si="0"/>
        <v>17.765359876597106</v>
      </c>
      <c r="F30" s="36">
        <v>486.5</v>
      </c>
      <c r="G30" s="42">
        <f t="shared" si="1"/>
        <v>125.46762589928056</v>
      </c>
    </row>
    <row r="31" spans="1:7" ht="26.25" customHeight="1" x14ac:dyDescent="0.2">
      <c r="A31" s="47" t="s">
        <v>50</v>
      </c>
      <c r="B31" s="9" t="s">
        <v>51</v>
      </c>
      <c r="C31" s="37">
        <v>1200</v>
      </c>
      <c r="D31" s="36">
        <v>0</v>
      </c>
      <c r="E31" s="42">
        <f t="shared" si="0"/>
        <v>0</v>
      </c>
      <c r="F31" s="36">
        <v>0</v>
      </c>
      <c r="G31" s="42">
        <v>0</v>
      </c>
    </row>
    <row r="32" spans="1:7" ht="70.900000000000006" customHeight="1" x14ac:dyDescent="0.2">
      <c r="A32" s="48" t="s">
        <v>109</v>
      </c>
      <c r="B32" s="51" t="s">
        <v>108</v>
      </c>
      <c r="C32" s="37">
        <v>-246.7</v>
      </c>
      <c r="D32" s="36">
        <v>-246.7</v>
      </c>
      <c r="E32" s="42">
        <f t="shared" si="0"/>
        <v>99.999999999999986</v>
      </c>
      <c r="F32" s="36">
        <v>0</v>
      </c>
      <c r="G32" s="42">
        <v>0</v>
      </c>
    </row>
    <row r="33" spans="1:7" ht="47.45" customHeight="1" x14ac:dyDescent="0.2">
      <c r="A33" s="48"/>
      <c r="B33" s="41"/>
      <c r="C33" s="37"/>
      <c r="D33" s="36"/>
      <c r="E33" s="42"/>
      <c r="F33" s="36"/>
      <c r="G33" s="42"/>
    </row>
    <row r="34" spans="1:7" ht="90.6" customHeight="1" x14ac:dyDescent="0.2">
      <c r="A34" s="58"/>
      <c r="B34" s="60" t="s">
        <v>11</v>
      </c>
      <c r="C34" s="57" t="s">
        <v>98</v>
      </c>
      <c r="D34" s="57" t="s">
        <v>103</v>
      </c>
      <c r="E34" s="57" t="s">
        <v>93</v>
      </c>
      <c r="F34" s="57" t="s">
        <v>99</v>
      </c>
      <c r="G34" s="54" t="s">
        <v>104</v>
      </c>
    </row>
    <row r="35" spans="1:7" ht="4.1500000000000004" customHeight="1" x14ac:dyDescent="0.2">
      <c r="A35" s="59"/>
      <c r="B35" s="61"/>
      <c r="C35" s="57"/>
      <c r="D35" s="57"/>
      <c r="E35" s="57"/>
      <c r="F35" s="57"/>
      <c r="G35" s="54"/>
    </row>
    <row r="36" spans="1:7" x14ac:dyDescent="0.2">
      <c r="A36" s="49" t="s">
        <v>21</v>
      </c>
      <c r="B36" s="15" t="s">
        <v>12</v>
      </c>
      <c r="C36" s="38">
        <f>SUM(C37:C41)</f>
        <v>66860</v>
      </c>
      <c r="D36" s="38">
        <f>SUM(D37:D41)</f>
        <v>17221.800000000003</v>
      </c>
      <c r="E36" s="39">
        <f t="shared" si="0"/>
        <v>25.758001794795099</v>
      </c>
      <c r="F36" s="38">
        <f>SUM(F37:F41)</f>
        <v>13084.5</v>
      </c>
      <c r="G36" s="39">
        <f t="shared" ref="G36:G68" si="2">D36/F36%</f>
        <v>131.6198555542818</v>
      </c>
    </row>
    <row r="37" spans="1:7" ht="51" x14ac:dyDescent="0.2">
      <c r="A37" s="50" t="s">
        <v>94</v>
      </c>
      <c r="B37" s="14" t="s">
        <v>96</v>
      </c>
      <c r="C37" s="36">
        <v>2768.5</v>
      </c>
      <c r="D37" s="36">
        <v>944.5</v>
      </c>
      <c r="E37" s="39">
        <f t="shared" si="0"/>
        <v>34.115947263861301</v>
      </c>
      <c r="F37" s="36">
        <v>318.2</v>
      </c>
      <c r="G37" s="39">
        <f t="shared" si="2"/>
        <v>296.82589566310497</v>
      </c>
    </row>
    <row r="38" spans="1:7" ht="78" customHeight="1" x14ac:dyDescent="0.2">
      <c r="A38" s="50" t="s">
        <v>52</v>
      </c>
      <c r="B38" s="17" t="s">
        <v>53</v>
      </c>
      <c r="C38" s="36">
        <v>10595</v>
      </c>
      <c r="D38" s="36">
        <v>2709.3</v>
      </c>
      <c r="E38" s="39">
        <f t="shared" si="0"/>
        <v>25.571495988673902</v>
      </c>
      <c r="F38" s="36">
        <v>1642.2</v>
      </c>
      <c r="G38" s="39">
        <f t="shared" si="2"/>
        <v>164.97990500548045</v>
      </c>
    </row>
    <row r="39" spans="1:7" ht="52.5" customHeight="1" x14ac:dyDescent="0.2">
      <c r="A39" s="50" t="s">
        <v>54</v>
      </c>
      <c r="B39" s="17" t="s">
        <v>55</v>
      </c>
      <c r="C39" s="36">
        <v>9151</v>
      </c>
      <c r="D39" s="36">
        <v>2521.4</v>
      </c>
      <c r="E39" s="39">
        <f t="shared" si="0"/>
        <v>27.553272866353403</v>
      </c>
      <c r="F39" s="36">
        <v>1835.3</v>
      </c>
      <c r="G39" s="39">
        <f t="shared" si="2"/>
        <v>137.38353402713454</v>
      </c>
    </row>
    <row r="40" spans="1:7" x14ac:dyDescent="0.2">
      <c r="A40" s="50" t="s">
        <v>80</v>
      </c>
      <c r="B40" s="18" t="s">
        <v>82</v>
      </c>
      <c r="C40" s="36">
        <v>200</v>
      </c>
      <c r="D40" s="36"/>
      <c r="E40" s="39">
        <f t="shared" si="0"/>
        <v>0</v>
      </c>
      <c r="F40" s="36"/>
      <c r="G40" s="39" t="e">
        <f t="shared" si="2"/>
        <v>#DIV/0!</v>
      </c>
    </row>
    <row r="41" spans="1:7" x14ac:dyDescent="0.2">
      <c r="A41" s="50" t="s">
        <v>56</v>
      </c>
      <c r="B41" s="19" t="s">
        <v>57</v>
      </c>
      <c r="C41" s="36">
        <v>44145.5</v>
      </c>
      <c r="D41" s="36">
        <v>11046.6</v>
      </c>
      <c r="E41" s="39">
        <f t="shared" si="0"/>
        <v>25.023162043696416</v>
      </c>
      <c r="F41" s="36">
        <v>9288.7999999999993</v>
      </c>
      <c r="G41" s="39">
        <f t="shared" si="2"/>
        <v>118.92386530014643</v>
      </c>
    </row>
    <row r="42" spans="1:7" ht="18.600000000000001" customHeight="1" x14ac:dyDescent="0.2">
      <c r="A42" s="49" t="s">
        <v>20</v>
      </c>
      <c r="B42" s="20" t="s">
        <v>13</v>
      </c>
      <c r="C42" s="38">
        <f>SUM(C43:C45)</f>
        <v>22805.600000000002</v>
      </c>
      <c r="D42" s="38">
        <f>SUM(D43:D45)</f>
        <v>991.1</v>
      </c>
      <c r="E42" s="39">
        <f t="shared" si="0"/>
        <v>4.3458624197565507</v>
      </c>
      <c r="F42" s="38">
        <f>SUM(F43:F45)</f>
        <v>1106.7</v>
      </c>
      <c r="G42" s="39">
        <f t="shared" si="2"/>
        <v>89.554531490015364</v>
      </c>
    </row>
    <row r="43" spans="1:7" ht="27" customHeight="1" x14ac:dyDescent="0.2">
      <c r="A43" s="50" t="s">
        <v>81</v>
      </c>
      <c r="B43" s="17" t="s">
        <v>83</v>
      </c>
      <c r="C43" s="36">
        <v>32.9</v>
      </c>
      <c r="D43" s="36"/>
      <c r="E43" s="39">
        <f t="shared" si="0"/>
        <v>0</v>
      </c>
      <c r="F43" s="36"/>
      <c r="G43" s="39" t="e">
        <f t="shared" si="2"/>
        <v>#DIV/0!</v>
      </c>
    </row>
    <row r="44" spans="1:7" x14ac:dyDescent="0.2">
      <c r="A44" s="50" t="s">
        <v>58</v>
      </c>
      <c r="B44" s="19" t="s">
        <v>59</v>
      </c>
      <c r="C44" s="36">
        <v>20772.7</v>
      </c>
      <c r="D44" s="36">
        <v>791.1</v>
      </c>
      <c r="E44" s="39">
        <f t="shared" si="0"/>
        <v>3.808363862184502</v>
      </c>
      <c r="F44" s="36">
        <v>1106.7</v>
      </c>
      <c r="G44" s="39">
        <f t="shared" si="2"/>
        <v>71.482786663052323</v>
      </c>
    </row>
    <row r="45" spans="1:7" x14ac:dyDescent="0.2">
      <c r="A45" s="50" t="s">
        <v>60</v>
      </c>
      <c r="B45" s="21" t="s">
        <v>61</v>
      </c>
      <c r="C45" s="36">
        <v>2000</v>
      </c>
      <c r="D45" s="36">
        <v>200</v>
      </c>
      <c r="E45" s="39">
        <f t="shared" si="0"/>
        <v>10</v>
      </c>
      <c r="F45" s="36"/>
      <c r="G45" s="39" t="e">
        <f t="shared" si="2"/>
        <v>#DIV/0!</v>
      </c>
    </row>
    <row r="46" spans="1:7" ht="18.600000000000001" customHeight="1" x14ac:dyDescent="0.2">
      <c r="A46" s="49" t="s">
        <v>19</v>
      </c>
      <c r="B46" s="15" t="s">
        <v>14</v>
      </c>
      <c r="C46" s="38">
        <v>599.79999999999995</v>
      </c>
      <c r="D46" s="38">
        <v>7.8</v>
      </c>
      <c r="E46" s="39">
        <f t="shared" si="0"/>
        <v>1.3004334778259421</v>
      </c>
      <c r="F46" s="38">
        <v>41.4</v>
      </c>
      <c r="G46" s="39">
        <f t="shared" si="2"/>
        <v>18.840579710144929</v>
      </c>
    </row>
    <row r="47" spans="1:7" ht="16.899999999999999" customHeight="1" x14ac:dyDescent="0.2">
      <c r="A47" s="50" t="s">
        <v>62</v>
      </c>
      <c r="B47" s="14" t="s">
        <v>86</v>
      </c>
      <c r="C47" s="36">
        <v>74.8</v>
      </c>
      <c r="D47" s="36">
        <v>7.8</v>
      </c>
      <c r="E47" s="39">
        <f t="shared" si="0"/>
        <v>10.427807486631016</v>
      </c>
      <c r="F47" s="36">
        <v>11.7</v>
      </c>
      <c r="G47" s="39">
        <f t="shared" si="2"/>
        <v>66.666666666666671</v>
      </c>
    </row>
    <row r="48" spans="1:7" ht="16.899999999999999" customHeight="1" x14ac:dyDescent="0.2">
      <c r="A48" s="50" t="s">
        <v>100</v>
      </c>
      <c r="B48" s="28" t="s">
        <v>101</v>
      </c>
      <c r="C48" s="36">
        <v>525</v>
      </c>
      <c r="D48" s="36"/>
      <c r="E48" s="39">
        <f t="shared" si="0"/>
        <v>0</v>
      </c>
      <c r="F48" s="36">
        <v>29.7</v>
      </c>
      <c r="G48" s="39"/>
    </row>
    <row r="49" spans="1:7" ht="16.899999999999999" customHeight="1" x14ac:dyDescent="0.2">
      <c r="A49" s="49" t="s">
        <v>18</v>
      </c>
      <c r="B49" s="15" t="s">
        <v>15</v>
      </c>
      <c r="C49" s="38">
        <f>SUM(C50:C54)</f>
        <v>304353.69999999995</v>
      </c>
      <c r="D49" s="38">
        <f>SUM(D50:D54)</f>
        <v>66022</v>
      </c>
      <c r="E49" s="39">
        <f t="shared" si="0"/>
        <v>21.692524191425967</v>
      </c>
      <c r="F49" s="38">
        <f>SUM(F50:F54)</f>
        <v>68640.899999999994</v>
      </c>
      <c r="G49" s="39">
        <f t="shared" si="2"/>
        <v>96.184636273708534</v>
      </c>
    </row>
    <row r="50" spans="1:7" ht="15" customHeight="1" x14ac:dyDescent="0.2">
      <c r="A50" s="50" t="s">
        <v>63</v>
      </c>
      <c r="B50" s="21" t="s">
        <v>64</v>
      </c>
      <c r="C50" s="36">
        <v>59202</v>
      </c>
      <c r="D50" s="36">
        <v>12545.2</v>
      </c>
      <c r="E50" s="39">
        <f t="shared" si="0"/>
        <v>21.190500320935104</v>
      </c>
      <c r="F50" s="36">
        <v>9548.7999999999993</v>
      </c>
      <c r="G50" s="39">
        <f t="shared" si="2"/>
        <v>131.37985924932977</v>
      </c>
    </row>
    <row r="51" spans="1:7" ht="16.149999999999999" customHeight="1" x14ac:dyDescent="0.2">
      <c r="A51" s="50" t="s">
        <v>65</v>
      </c>
      <c r="B51" s="22" t="s">
        <v>66</v>
      </c>
      <c r="C51" s="36">
        <v>228402.1</v>
      </c>
      <c r="D51" s="36">
        <v>48512.6</v>
      </c>
      <c r="E51" s="39">
        <f t="shared" si="0"/>
        <v>21.23999735554095</v>
      </c>
      <c r="F51" s="36">
        <v>55063.7</v>
      </c>
      <c r="G51" s="39">
        <f t="shared" si="2"/>
        <v>88.10268834095784</v>
      </c>
    </row>
    <row r="52" spans="1:7" ht="12" customHeight="1" x14ac:dyDescent="0.2">
      <c r="A52" s="50" t="s">
        <v>95</v>
      </c>
      <c r="B52" s="23" t="s">
        <v>97</v>
      </c>
      <c r="C52" s="36">
        <v>9350.2999999999993</v>
      </c>
      <c r="D52" s="36">
        <v>3296.1</v>
      </c>
      <c r="E52" s="39">
        <f t="shared" si="0"/>
        <v>35.251275360148874</v>
      </c>
      <c r="F52" s="36">
        <v>2401.5</v>
      </c>
      <c r="G52" s="39">
        <f t="shared" si="2"/>
        <v>137.25171767645222</v>
      </c>
    </row>
    <row r="53" spans="1:7" ht="27.6" customHeight="1" x14ac:dyDescent="0.2">
      <c r="A53" s="50" t="s">
        <v>67</v>
      </c>
      <c r="B53" s="17" t="s">
        <v>68</v>
      </c>
      <c r="C53" s="36">
        <v>200</v>
      </c>
      <c r="D53" s="36"/>
      <c r="E53" s="39">
        <f t="shared" si="0"/>
        <v>0</v>
      </c>
      <c r="F53" s="36"/>
      <c r="G53" s="39" t="e">
        <f t="shared" si="2"/>
        <v>#DIV/0!</v>
      </c>
    </row>
    <row r="54" spans="1:7" ht="15.6" customHeight="1" x14ac:dyDescent="0.2">
      <c r="A54" s="50" t="s">
        <v>69</v>
      </c>
      <c r="B54" s="24" t="s">
        <v>70</v>
      </c>
      <c r="C54" s="36">
        <v>7199.3</v>
      </c>
      <c r="D54" s="36">
        <v>1668.1</v>
      </c>
      <c r="E54" s="39">
        <f t="shared" si="0"/>
        <v>23.170308224410707</v>
      </c>
      <c r="F54" s="36">
        <v>1626.9</v>
      </c>
      <c r="G54" s="39">
        <f t="shared" si="2"/>
        <v>102.53242362775829</v>
      </c>
    </row>
    <row r="55" spans="1:7" ht="15.6" customHeight="1" x14ac:dyDescent="0.2">
      <c r="A55" s="49" t="s">
        <v>22</v>
      </c>
      <c r="B55" s="25" t="s">
        <v>71</v>
      </c>
      <c r="C55" s="38">
        <v>31754.9</v>
      </c>
      <c r="D55" s="38">
        <v>8450.2000000000007</v>
      </c>
      <c r="E55" s="39">
        <f t="shared" si="0"/>
        <v>26.610696301988039</v>
      </c>
      <c r="F55" s="38">
        <v>6056.9</v>
      </c>
      <c r="G55" s="39">
        <f t="shared" si="2"/>
        <v>139.51361257408908</v>
      </c>
    </row>
    <row r="56" spans="1:7" ht="16.149999999999999" customHeight="1" x14ac:dyDescent="0.2">
      <c r="A56" s="50" t="s">
        <v>72</v>
      </c>
      <c r="B56" s="26" t="s">
        <v>30</v>
      </c>
      <c r="C56" s="36">
        <v>31754.9</v>
      </c>
      <c r="D56" s="36">
        <v>8450.2000000000007</v>
      </c>
      <c r="E56" s="39">
        <f t="shared" si="0"/>
        <v>26.610696301988039</v>
      </c>
      <c r="F56" s="36">
        <v>6056.9</v>
      </c>
      <c r="G56" s="39">
        <f t="shared" si="2"/>
        <v>139.51361257408908</v>
      </c>
    </row>
    <row r="57" spans="1:7" x14ac:dyDescent="0.2">
      <c r="A57" s="49">
        <v>1000</v>
      </c>
      <c r="B57" s="25" t="s">
        <v>16</v>
      </c>
      <c r="C57" s="38">
        <v>7762.7</v>
      </c>
      <c r="D57" s="38">
        <v>1847.4</v>
      </c>
      <c r="E57" s="39">
        <f t="shared" si="0"/>
        <v>23.798420652607987</v>
      </c>
      <c r="F57" s="38">
        <f>SUM(F58:F60)</f>
        <v>2325.7000000000003</v>
      </c>
      <c r="G57" s="39">
        <f t="shared" si="2"/>
        <v>79.434148858408221</v>
      </c>
    </row>
    <row r="58" spans="1:7" x14ac:dyDescent="0.2">
      <c r="A58" s="50">
        <v>1001</v>
      </c>
      <c r="B58" s="21" t="s">
        <v>73</v>
      </c>
      <c r="C58" s="36">
        <v>2565.1999999999998</v>
      </c>
      <c r="D58" s="36">
        <v>536.5</v>
      </c>
      <c r="E58" s="39">
        <f t="shared" si="0"/>
        <v>20.914548573210666</v>
      </c>
      <c r="F58" s="36">
        <v>568.9</v>
      </c>
      <c r="G58" s="39">
        <f t="shared" si="2"/>
        <v>94.304798734399711</v>
      </c>
    </row>
    <row r="59" spans="1:7" ht="16.149999999999999" customHeight="1" x14ac:dyDescent="0.2">
      <c r="A59" s="50">
        <v>1003</v>
      </c>
      <c r="B59" s="14" t="s">
        <v>74</v>
      </c>
      <c r="C59" s="36">
        <v>2873.2</v>
      </c>
      <c r="D59" s="36">
        <v>1271.5</v>
      </c>
      <c r="E59" s="39">
        <f t="shared" si="0"/>
        <v>44.253793679521095</v>
      </c>
      <c r="F59" s="36">
        <v>1271.5</v>
      </c>
      <c r="G59" s="39">
        <f t="shared" si="2"/>
        <v>100</v>
      </c>
    </row>
    <row r="60" spans="1:7" x14ac:dyDescent="0.2">
      <c r="A60" s="50">
        <v>1004</v>
      </c>
      <c r="B60" s="21" t="s">
        <v>75</v>
      </c>
      <c r="C60" s="36">
        <v>2324.3000000000002</v>
      </c>
      <c r="D60" s="36">
        <v>485.3</v>
      </c>
      <c r="E60" s="39">
        <f t="shared" si="0"/>
        <v>20.879404551908099</v>
      </c>
      <c r="F60" s="36">
        <v>485.3</v>
      </c>
      <c r="G60" s="39">
        <f t="shared" si="2"/>
        <v>100.00000000000001</v>
      </c>
    </row>
    <row r="61" spans="1:7" ht="19.899999999999999" customHeight="1" x14ac:dyDescent="0.2">
      <c r="A61" s="49">
        <v>1100</v>
      </c>
      <c r="B61" s="15" t="s">
        <v>27</v>
      </c>
      <c r="C61" s="38">
        <v>100</v>
      </c>
      <c r="D61" s="38"/>
      <c r="E61" s="39">
        <f t="shared" si="0"/>
        <v>0</v>
      </c>
      <c r="F61" s="38">
        <v>2.4</v>
      </c>
      <c r="G61" s="39">
        <f t="shared" si="2"/>
        <v>0</v>
      </c>
    </row>
    <row r="62" spans="1:7" x14ac:dyDescent="0.2">
      <c r="A62" s="50">
        <v>1102</v>
      </c>
      <c r="B62" s="19" t="s">
        <v>76</v>
      </c>
      <c r="C62" s="36">
        <v>100</v>
      </c>
      <c r="D62" s="36"/>
      <c r="E62" s="39">
        <f t="shared" si="0"/>
        <v>0</v>
      </c>
      <c r="F62" s="36">
        <v>2.4</v>
      </c>
      <c r="G62" s="39">
        <f t="shared" si="2"/>
        <v>0</v>
      </c>
    </row>
    <row r="63" spans="1:7" ht="18.600000000000001" customHeight="1" x14ac:dyDescent="0.2">
      <c r="A63" s="49">
        <v>1200</v>
      </c>
      <c r="B63" s="15" t="s">
        <v>28</v>
      </c>
      <c r="C63" s="38">
        <v>960.1</v>
      </c>
      <c r="D63" s="38">
        <v>50</v>
      </c>
      <c r="E63" s="39">
        <f>D63/C63%</f>
        <v>5.2077908551192582</v>
      </c>
      <c r="F63" s="38">
        <v>50</v>
      </c>
      <c r="G63" s="39">
        <f t="shared" si="2"/>
        <v>100</v>
      </c>
    </row>
    <row r="64" spans="1:7" ht="18" customHeight="1" x14ac:dyDescent="0.2">
      <c r="A64" s="50">
        <v>1202</v>
      </c>
      <c r="B64" s="27" t="s">
        <v>77</v>
      </c>
      <c r="C64" s="36">
        <v>960.1</v>
      </c>
      <c r="D64" s="36">
        <v>50</v>
      </c>
      <c r="E64" s="39">
        <f t="shared" si="0"/>
        <v>5.2077908551192582</v>
      </c>
      <c r="F64" s="36">
        <v>50</v>
      </c>
      <c r="G64" s="39">
        <f t="shared" si="2"/>
        <v>100</v>
      </c>
    </row>
    <row r="65" spans="1:7" ht="25.5" x14ac:dyDescent="0.2">
      <c r="A65" s="49">
        <v>1300</v>
      </c>
      <c r="B65" s="25" t="s">
        <v>31</v>
      </c>
      <c r="C65" s="38">
        <v>3.9</v>
      </c>
      <c r="D65" s="36"/>
      <c r="E65" s="39">
        <f t="shared" si="0"/>
        <v>0</v>
      </c>
      <c r="F65" s="36"/>
      <c r="G65" s="39" t="e">
        <f t="shared" si="2"/>
        <v>#DIV/0!</v>
      </c>
    </row>
    <row r="66" spans="1:7" ht="38.25" x14ac:dyDescent="0.2">
      <c r="A66" s="50">
        <v>1301</v>
      </c>
      <c r="B66" s="27" t="s">
        <v>78</v>
      </c>
      <c r="C66" s="36">
        <v>3.9</v>
      </c>
      <c r="D66" s="36"/>
      <c r="E66" s="39">
        <f t="shared" si="0"/>
        <v>0</v>
      </c>
      <c r="F66" s="36"/>
      <c r="G66" s="39" t="e">
        <f t="shared" si="2"/>
        <v>#DIV/0!</v>
      </c>
    </row>
    <row r="67" spans="1:7" ht="20.25" customHeight="1" x14ac:dyDescent="0.2">
      <c r="A67" s="49">
        <v>1400</v>
      </c>
      <c r="B67" s="15" t="s">
        <v>26</v>
      </c>
      <c r="C67" s="38">
        <v>1992.4</v>
      </c>
      <c r="D67" s="38">
        <v>552</v>
      </c>
      <c r="E67" s="39">
        <f t="shared" si="0"/>
        <v>27.705280064244128</v>
      </c>
      <c r="F67" s="38">
        <v>485.4</v>
      </c>
      <c r="G67" s="39">
        <f t="shared" si="2"/>
        <v>113.72064276885042</v>
      </c>
    </row>
    <row r="68" spans="1:7" ht="42" customHeight="1" x14ac:dyDescent="0.2">
      <c r="A68" s="50">
        <v>1401</v>
      </c>
      <c r="B68" s="14" t="s">
        <v>79</v>
      </c>
      <c r="C68" s="36">
        <v>1992.4</v>
      </c>
      <c r="D68" s="36">
        <v>552</v>
      </c>
      <c r="E68" s="39">
        <f t="shared" si="0"/>
        <v>27.705280064244128</v>
      </c>
      <c r="F68" s="36">
        <v>485.4</v>
      </c>
      <c r="G68" s="39">
        <f t="shared" si="2"/>
        <v>113.72064276885042</v>
      </c>
    </row>
    <row r="69" spans="1:7" x14ac:dyDescent="0.2">
      <c r="A69" s="16"/>
      <c r="B69" s="15" t="s">
        <v>17</v>
      </c>
      <c r="C69" s="38">
        <f>C36+C42+C46+C49+C55+C57+C61+C65+C67+H68+C63</f>
        <v>437193.10000000003</v>
      </c>
      <c r="D69" s="38">
        <f>D36+D42+D46+D49+D55+D57+D61+D65+D67+I68+D63</f>
        <v>95142.299999999988</v>
      </c>
      <c r="E69" s="39">
        <f t="shared" si="0"/>
        <v>21.762077214850823</v>
      </c>
      <c r="F69" s="38">
        <f>F36+F42+F46+F49+F55+F57+F61+F65+F67+K68+F63</f>
        <v>91793.89999999998</v>
      </c>
      <c r="G69" s="39">
        <f t="shared" ref="G69" si="3">D69/F69%</f>
        <v>103.64773694112573</v>
      </c>
    </row>
    <row r="70" spans="1:7" x14ac:dyDescent="0.2">
      <c r="A70" s="10"/>
      <c r="B70" s="10"/>
      <c r="C70" s="10"/>
      <c r="D70" s="10"/>
      <c r="E70" s="10"/>
      <c r="F70" s="10"/>
      <c r="G70" s="10"/>
    </row>
    <row r="71" spans="1:7" x14ac:dyDescent="0.2">
      <c r="A71" s="52" t="s">
        <v>84</v>
      </c>
      <c r="B71" s="52"/>
      <c r="C71" s="52"/>
      <c r="D71" s="53"/>
      <c r="E71" s="53"/>
      <c r="F71" s="53"/>
      <c r="G71" s="53"/>
    </row>
    <row r="72" spans="1:7" x14ac:dyDescent="0.2">
      <c r="A72" s="11"/>
      <c r="B72" s="11"/>
      <c r="C72" s="11"/>
      <c r="D72" s="11"/>
      <c r="E72" s="11"/>
      <c r="F72" s="11"/>
      <c r="G72" s="11"/>
    </row>
    <row r="73" spans="1:7" x14ac:dyDescent="0.2">
      <c r="A73" s="11"/>
      <c r="B73" s="11"/>
      <c r="C73" s="11"/>
      <c r="D73" s="11"/>
      <c r="E73" s="11"/>
      <c r="F73" s="11"/>
      <c r="G73" s="11"/>
    </row>
    <row r="74" spans="1:7" x14ac:dyDescent="0.2">
      <c r="A74" s="11"/>
      <c r="B74" s="11"/>
      <c r="C74" s="11"/>
      <c r="D74" s="11"/>
      <c r="E74" s="11"/>
      <c r="F74" s="11"/>
      <c r="G74" s="11"/>
    </row>
    <row r="75" spans="1:7" x14ac:dyDescent="0.2">
      <c r="A75" s="11"/>
      <c r="B75" s="11"/>
      <c r="C75" s="11"/>
      <c r="D75" s="11"/>
      <c r="E75" s="11"/>
      <c r="F75" s="11"/>
      <c r="G75" s="11"/>
    </row>
    <row r="76" spans="1:7" x14ac:dyDescent="0.2">
      <c r="A76" s="11"/>
      <c r="B76" s="11"/>
      <c r="C76" s="11"/>
      <c r="D76" s="11"/>
      <c r="E76" s="11"/>
      <c r="F76" s="11"/>
      <c r="G76" s="11"/>
    </row>
  </sheetData>
  <mergeCells count="19">
    <mergeCell ref="B3:E3"/>
    <mergeCell ref="D7:D8"/>
    <mergeCell ref="E7:E8"/>
    <mergeCell ref="F7:F8"/>
    <mergeCell ref="A4:G4"/>
    <mergeCell ref="A5:G5"/>
    <mergeCell ref="A6:E6"/>
    <mergeCell ref="A71:G71"/>
    <mergeCell ref="G7:G8"/>
    <mergeCell ref="A7:A8"/>
    <mergeCell ref="B7:B8"/>
    <mergeCell ref="C7:C8"/>
    <mergeCell ref="C34:C35"/>
    <mergeCell ref="D34:D35"/>
    <mergeCell ref="E34:E35"/>
    <mergeCell ref="F34:F35"/>
    <mergeCell ref="G34:G35"/>
    <mergeCell ref="A34:A35"/>
    <mergeCell ref="B34:B35"/>
  </mergeCells>
  <phoneticPr fontId="26" type="noConversion"/>
  <pageMargins left="0.75" right="0.75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budjet221b</cp:lastModifiedBy>
  <cp:lastPrinted>2022-04-06T06:31:30Z</cp:lastPrinted>
  <dcterms:created xsi:type="dcterms:W3CDTF">2016-07-19T05:49:12Z</dcterms:created>
  <dcterms:modified xsi:type="dcterms:W3CDTF">2022-04-19T05:41:55Z</dcterms:modified>
</cp:coreProperties>
</file>