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41" i="1" l="1"/>
  <c r="E25" i="1"/>
  <c r="G24" i="1"/>
  <c r="F62" i="1"/>
  <c r="F54" i="1"/>
  <c r="F50" i="1"/>
  <c r="F45" i="1"/>
  <c r="F36" i="1"/>
  <c r="F74" i="1" l="1"/>
  <c r="G39" i="1"/>
  <c r="G32" i="1"/>
  <c r="E39" i="1" l="1"/>
  <c r="E30" i="1"/>
  <c r="G29" i="1"/>
  <c r="E47" i="1"/>
  <c r="E72" i="1"/>
  <c r="E71" i="1"/>
  <c r="E70" i="1"/>
  <c r="E69" i="1"/>
  <c r="E68" i="1"/>
  <c r="E67" i="1"/>
  <c r="E66" i="1"/>
  <c r="E65" i="1"/>
  <c r="E64" i="1"/>
  <c r="E63" i="1"/>
  <c r="E61" i="1"/>
  <c r="E60" i="1"/>
  <c r="E59" i="1"/>
  <c r="E58" i="1"/>
  <c r="E57" i="1"/>
  <c r="E56" i="1"/>
  <c r="E55" i="1"/>
  <c r="E53" i="1"/>
  <c r="E52" i="1"/>
  <c r="E51" i="1"/>
  <c r="E49" i="1"/>
  <c r="E48" i="1"/>
  <c r="E46" i="1"/>
  <c r="E44" i="1"/>
  <c r="E43" i="1"/>
  <c r="E42" i="1"/>
  <c r="E40" i="1"/>
  <c r="E38" i="1"/>
  <c r="E37" i="1"/>
  <c r="D62" i="1"/>
  <c r="C62" i="1"/>
  <c r="D54" i="1"/>
  <c r="C54" i="1"/>
  <c r="G57" i="1"/>
  <c r="D50" i="1"/>
  <c r="C50" i="1"/>
  <c r="D45" i="1"/>
  <c r="C45" i="1"/>
  <c r="D36" i="1"/>
  <c r="C36" i="1"/>
  <c r="D74" i="1" l="1"/>
  <c r="C74" i="1"/>
  <c r="E54" i="1"/>
  <c r="E62" i="1"/>
  <c r="E50" i="1"/>
  <c r="E45" i="1"/>
  <c r="E36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5" i="1"/>
  <c r="G44" i="1"/>
  <c r="G43" i="1"/>
  <c r="G42" i="1"/>
  <c r="G40" i="1"/>
  <c r="G38" i="1"/>
  <c r="G37" i="1"/>
  <c r="G36" i="1"/>
  <c r="G31" i="1"/>
  <c r="G33" i="1"/>
  <c r="G30" i="1"/>
  <c r="G28" i="1"/>
  <c r="G27" i="1"/>
  <c r="G26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E33" i="1"/>
  <c r="E31" i="1"/>
  <c r="E29" i="1"/>
  <c r="E28" i="1"/>
  <c r="E27" i="1"/>
  <c r="E26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74" i="1" l="1"/>
  <c r="G74" i="1"/>
</calcChain>
</file>

<file path=xl/sharedStrings.xml><?xml version="1.0" encoding="utf-8"?>
<sst xmlns="http://schemas.openxmlformats.org/spreadsheetml/2006/main" count="125" uniqueCount="121">
  <si>
    <t>% исполнения бюджета на год</t>
  </si>
  <si>
    <t>ДОХОДЫ</t>
  </si>
  <si>
    <t>Налоговые и неналоговые доходы</t>
  </si>
  <si>
    <t>Налоговые доходы</t>
  </si>
  <si>
    <t>Налог на доходы физических лиц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</si>
  <si>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</si>
  <si>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</si>
  <si>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</si>
  <si>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оказания платных услуг и компенсации затрат государству</t>
  </si>
  <si>
    <t>Штрафы, санкции, возмещение ущерба</t>
  </si>
  <si>
    <t xml:space="preserve">Невыясненные поступления </t>
  </si>
  <si>
    <t>БЕЗВОЗМЕЗДНЫЕ ПОСТУПЛЕНИЯ</t>
  </si>
  <si>
    <t>РАСХОДЫ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</si>
  <si>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</si>
  <si>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</si>
  <si>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</si>
  <si>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</si>
  <si>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 xml:space="preserve">Образование </t>
  </si>
  <si>
    <t>Социальная политика</t>
  </si>
  <si>
    <t>ИТОГО РАСХОДОВ</t>
  </si>
  <si>
    <t>07 00</t>
  </si>
  <si>
    <t>05 00</t>
  </si>
  <si>
    <t>04 00</t>
  </si>
  <si>
    <t>02 00</t>
  </si>
  <si>
    <t>01 00</t>
  </si>
  <si>
    <t>08 00</t>
  </si>
  <si>
    <t>Субвенции бюджетам субъектов РФ и муниципальных образований</t>
  </si>
  <si>
    <t>Субсидии бюджетам субъектов РФ и муниципальных образований</t>
  </si>
  <si>
    <t>Начальник управления финансов</t>
  </si>
  <si>
    <t>Физическая культура и спорт</t>
  </si>
  <si>
    <t>Средства массовой информации</t>
  </si>
  <si>
    <t>Дотации бюджетам субъектов РФ и муниципальных образований</t>
  </si>
  <si>
    <t xml:space="preserve">Культура </t>
  </si>
  <si>
    <t>Обслуживание государственного и муниципального долга</t>
  </si>
  <si>
    <t>Акцизы</t>
  </si>
  <si>
    <t>Л.М.Кубаева</t>
  </si>
  <si>
    <t>Сведения</t>
  </si>
  <si>
    <t>Налоги на совокупный доход</t>
  </si>
  <si>
    <t>Государственная пошлина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</si>
  <si>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</si>
  <si>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</si>
  <si>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 xml:space="preserve">Иные межбюджетные трансферты </t>
  </si>
  <si>
    <t>Прочие безвозмездные поступления в бюджет муниципального района</t>
  </si>
  <si>
    <t>Налоги на имущество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</si>
  <si>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</si>
  <si>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</si>
  <si>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</si>
  <si>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</si>
  <si>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01 13</t>
  </si>
  <si>
    <t>Другие общегосударственные вопросы</t>
  </si>
  <si>
    <t>04 09</t>
  </si>
  <si>
    <t>Дорожное хозяйство(дорожные фонды)</t>
  </si>
  <si>
    <t>04 12</t>
  </si>
  <si>
    <t>Другие вопросы в области национальной экономики</t>
  </si>
  <si>
    <t>05 01</t>
  </si>
  <si>
    <t>07 01</t>
  </si>
  <si>
    <t>Дошкольное образование</t>
  </si>
  <si>
    <t>07 02</t>
  </si>
  <si>
    <t>Общее образование</t>
  </si>
  <si>
    <t>07 07</t>
  </si>
  <si>
    <t>Молодежная политика и оздоровление детей</t>
  </si>
  <si>
    <t>07 09</t>
  </si>
  <si>
    <t>Другие вопросы в области образования</t>
  </si>
  <si>
    <t>Культура и кинематография</t>
  </si>
  <si>
    <t>08 01</t>
  </si>
  <si>
    <t>Пенсионное обеспечение</t>
  </si>
  <si>
    <t>Социальное обеспечение населения</t>
  </si>
  <si>
    <t>Охрана семьи и детства</t>
  </si>
  <si>
    <t>Массовый спорт</t>
  </si>
  <si>
    <t>Периодическая печать и издательства</t>
  </si>
  <si>
    <t>Обслуживание внутреннего государственного и муниципального долга</t>
  </si>
  <si>
    <t>04 05</t>
  </si>
  <si>
    <t>Сельское хозяйство и рыболовство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</si>
  <si>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</si>
  <si>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</si>
  <si>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02 03</t>
  </si>
  <si>
    <t>Мобилизационная и вневойсковая подготовка</t>
  </si>
  <si>
    <t>05 02</t>
  </si>
  <si>
    <t>Коммунальное хозяйство</t>
  </si>
  <si>
    <t>05 03</t>
  </si>
  <si>
    <t>Благоустройство</t>
  </si>
  <si>
    <t>Другие вопросы в области социальной политики</t>
  </si>
  <si>
    <t>Жилищное хозяйство</t>
  </si>
  <si>
    <t xml:space="preserve">% исполнения бюджета </t>
  </si>
  <si>
    <t>07 03</t>
  </si>
  <si>
    <t>Дополнительное образование</t>
  </si>
  <si>
    <t>04 06</t>
  </si>
  <si>
    <t>Водные ресурсы</t>
  </si>
  <si>
    <t xml:space="preserve">% испол. 2020г к 2019г </t>
  </si>
  <si>
    <t xml:space="preserve"> 100 00000 00 0000 000</t>
  </si>
  <si>
    <t xml:space="preserve"> 1 01 00000 00 0000 000</t>
  </si>
  <si>
    <t xml:space="preserve"> 1 03 00000 00 0000 000</t>
  </si>
  <si>
    <t xml:space="preserve"> 1 05 00000 00 0000 000</t>
  </si>
  <si>
    <t xml:space="preserve"> 1 06 00000 00 0000 000</t>
  </si>
  <si>
    <t xml:space="preserve"> 1 08 00000 00 0000 000</t>
  </si>
  <si>
    <t xml:space="preserve"> 1 11 00000 00 0000 000</t>
  </si>
  <si>
    <t xml:space="preserve"> 1 12 00000 00 0000 000</t>
  </si>
  <si>
    <t xml:space="preserve"> 1 13 00000 00 0000 000</t>
  </si>
  <si>
    <t xml:space="preserve"> 1 14 00000 00 0000 000</t>
  </si>
  <si>
    <t xml:space="preserve"> 1 16 00000 00 0000 000</t>
  </si>
  <si>
    <t xml:space="preserve"> 1 17 00000 00 0000 000</t>
  </si>
  <si>
    <t xml:space="preserve"> 2 00 00000 00 0000 000</t>
  </si>
  <si>
    <t xml:space="preserve"> 2 02 00000 00 0000 000</t>
  </si>
  <si>
    <t xml:space="preserve"> 2 02 01000 00 0000 000</t>
  </si>
  <si>
    <t xml:space="preserve"> 2 02 02000 00 0000 000</t>
  </si>
  <si>
    <t xml:space="preserve"> 2 02 03000 00 0000 000</t>
  </si>
  <si>
    <t xml:space="preserve"> 2 02 04000 00 0000 000</t>
  </si>
  <si>
    <t xml:space="preserve"> 2 07 00000 00 0000 000</t>
  </si>
  <si>
    <t xml:space="preserve"> 2 04 00000 00 0000 000</t>
  </si>
  <si>
    <t>Прочие безвозмездные поступления в бюджет от негосударственных организаций</t>
  </si>
  <si>
    <t>01 05</t>
  </si>
  <si>
    <t>Судебная система</t>
  </si>
  <si>
    <t>Факт на 01.01.21г.</t>
  </si>
  <si>
    <t>Факт на 01.01.22г.</t>
  </si>
  <si>
    <t>Бюджетные назначения на 2021 год</t>
  </si>
  <si>
    <t>Инициативные платежи</t>
  </si>
  <si>
    <t>об исполнении доходной и расходной части  консолидированного бюджета Федоровского муниципального района     на 01.01.2022 года</t>
  </si>
  <si>
    <t xml:space="preserve">                                                                                                                                                                      тыс.руб.</t>
  </si>
  <si>
    <t xml:space="preserve">% испол. 2021г. к 2020 г. </t>
  </si>
  <si>
    <t>01 07</t>
  </si>
  <si>
    <t>Обеспечение и проведение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</si>
</sst>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4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/>
    <xf numFmtId="0" fontId="18" fillId="0" borderId="0" xfId="36" applyFont="1" applyAlignment="1">
      <alignment horizontal="center" vertical="top"/>
    </xf>
    <xf numFmtId="0" fontId="18" fillId="0" borderId="0" xfId="36" applyFont="1" applyAlignment="1">
      <alignment vertical="top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horizontal="left" vertical="top" wrapText="1"/>
    </xf>
    <xf numFmtId="0" fontId="21" fillId="0" borderId="11" xfId="36" applyFont="1" applyBorder="1" applyAlignment="1">
      <alignment vertical="top"/>
    </xf>
    <xf numFmtId="0" fontId="21" fillId="0" borderId="11" xfId="36" applyFont="1" applyBorder="1" applyAlignment="1">
      <alignment vertical="top" wrapText="1"/>
    </xf>
    <xf numFmtId="0" fontId="21" fillId="24" borderId="11" xfId="36" applyFont="1" applyFill="1" applyBorder="1" applyAlignment="1">
      <alignment vertical="top" wrapText="1"/>
    </xf>
    <xf numFmtId="3" fontId="20" fillId="0" borderId="11" xfId="36" applyNumberFormat="1" applyFont="1" applyBorder="1" applyAlignment="1">
      <alignment horizontal="left" vertical="top" wrapText="1"/>
    </xf>
    <xf numFmtId="1" fontId="22" fillId="24" borderId="11" xfId="36" applyNumberFormat="1" applyFont="1" applyFill="1" applyBorder="1" applyAlignment="1"/>
    <xf numFmtId="0" fontId="23" fillId="24" borderId="11" xfId="36" applyFont="1" applyFill="1" applyBorder="1" applyAlignment="1"/>
    <xf numFmtId="165" fontId="23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wrapText="1"/>
    </xf>
    <xf numFmtId="165" fontId="22" fillId="24" borderId="11" xfId="36" applyNumberFormat="1" applyFont="1" applyFill="1" applyBorder="1" applyAlignment="1">
      <alignment horizontal="center"/>
    </xf>
    <xf numFmtId="0" fontId="22" fillId="24" borderId="11" xfId="36" applyFont="1" applyFill="1" applyBorder="1" applyAlignment="1">
      <alignment vertical="top" wrapText="1"/>
    </xf>
    <xf numFmtId="165" fontId="22" fillId="24" borderId="11" xfId="36" applyNumberFormat="1" applyFont="1" applyFill="1" applyBorder="1" applyAlignment="1">
      <alignment horizontal="center" wrapText="1" shrinkToFit="1"/>
    </xf>
    <xf numFmtId="1" fontId="22" fillId="24" borderId="11" xfId="36" applyNumberFormat="1" applyFont="1" applyFill="1" applyBorder="1" applyAlignment="1">
      <alignment horizontal="left" wrapText="1" shrinkToFit="1"/>
    </xf>
    <xf numFmtId="0" fontId="22" fillId="24" borderId="11" xfId="36" applyFont="1" applyFill="1" applyBorder="1" applyAlignment="1">
      <alignment vertical="top" wrapText="1" shrinkToFit="1"/>
    </xf>
    <xf numFmtId="1" fontId="22" fillId="24" borderId="11" xfId="36" applyNumberFormat="1" applyFont="1" applyFill="1" applyBorder="1" applyAlignment="1">
      <alignment wrapText="1" shrinkToFit="1"/>
    </xf>
    <xf numFmtId="0" fontId="19" fillId="0" borderId="0" xfId="36" applyFont="1" applyAlignment="1">
      <alignment vertical="top"/>
    </xf>
    <xf numFmtId="164" fontId="21" fillId="0" borderId="11" xfId="36" applyNumberFormat="1" applyFont="1" applyBorder="1" applyAlignment="1">
      <alignment horizontal="center" wrapText="1"/>
    </xf>
    <xf numFmtId="164" fontId="20" fillId="0" borderId="11" xfId="36" applyNumberFormat="1" applyFont="1" applyBorder="1" applyAlignment="1">
      <alignment horizontal="center" wrapText="1"/>
    </xf>
    <xf numFmtId="165" fontId="20" fillId="0" borderId="11" xfId="36" applyNumberFormat="1" applyFont="1" applyBorder="1" applyAlignment="1">
      <alignment horizontal="center" wrapText="1"/>
    </xf>
    <xf numFmtId="165" fontId="21" fillId="0" borderId="11" xfId="36" applyNumberFormat="1" applyFont="1" applyBorder="1" applyAlignment="1">
      <alignment horizontal="center" wrapText="1"/>
    </xf>
    <xf numFmtId="165" fontId="21" fillId="24" borderId="11" xfId="36" applyNumberFormat="1" applyFont="1" applyFill="1" applyBorder="1" applyAlignment="1">
      <alignment horizontal="center" wrapText="1"/>
    </xf>
    <xf numFmtId="165" fontId="20" fillId="24" borderId="11" xfId="36" applyNumberFormat="1" applyFont="1" applyFill="1" applyBorder="1" applyAlignment="1">
      <alignment horizontal="center" wrapText="1"/>
    </xf>
    <xf numFmtId="165" fontId="20" fillId="0" borderId="11" xfId="36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horizontal="left" vertical="top" wrapText="1"/>
    </xf>
    <xf numFmtId="0" fontId="21" fillId="0" borderId="11" xfId="36" applyFont="1" applyFill="1" applyBorder="1" applyAlignment="1">
      <alignment horizontal="left" vertical="top" wrapText="1"/>
    </xf>
    <xf numFmtId="0" fontId="21" fillId="0" borderId="11" xfId="36" applyFont="1" applyFill="1" applyBorder="1" applyAlignment="1">
      <alignment vertical="top" wrapText="1"/>
    </xf>
    <xf numFmtId="165" fontId="21" fillId="0" borderId="11" xfId="36" applyNumberFormat="1" applyFont="1" applyFill="1" applyBorder="1" applyAlignment="1">
      <alignment horizontal="center" wrapText="1"/>
    </xf>
    <xf numFmtId="164" fontId="21" fillId="0" borderId="11" xfId="36" applyNumberFormat="1" applyFont="1" applyFill="1" applyBorder="1" applyAlignment="1">
      <alignment horizontal="center" wrapText="1"/>
    </xf>
    <xf numFmtId="164" fontId="20" fillId="0" borderId="11" xfId="36" applyNumberFormat="1" applyFont="1" applyFill="1" applyBorder="1" applyAlignment="1">
      <alignment horizontal="center" wrapText="1"/>
    </xf>
    <xf numFmtId="0" fontId="20" fillId="0" borderId="11" xfId="36" applyFont="1" applyFill="1" applyBorder="1" applyAlignment="1">
      <alignment vertical="top" wrapText="1"/>
    </xf>
    <xf numFmtId="0" fontId="20" fillId="0" borderId="11" xfId="36" applyFont="1" applyFill="1" applyBorder="1" applyAlignment="1">
      <alignment wrapText="1"/>
    </xf>
    <xf numFmtId="0" fontId="20" fillId="0" borderId="0" xfId="36" applyFont="1" applyFill="1"/>
    <xf numFmtId="0" fontId="21" fillId="0" borderId="12" xfId="36" applyFont="1" applyFill="1" applyBorder="1" applyAlignment="1">
      <alignment vertical="top" wrapText="1"/>
    </xf>
    <xf numFmtId="0" fontId="20" fillId="0" borderId="13" xfId="36" applyFont="1" applyFill="1" applyBorder="1" applyAlignment="1">
      <alignment wrapText="1"/>
    </xf>
    <xf numFmtId="0" fontId="20" fillId="0" borderId="11" xfId="36" applyFont="1" applyFill="1" applyBorder="1"/>
    <xf numFmtId="0" fontId="20" fillId="0" borderId="0" xfId="36" applyFont="1" applyFill="1" applyAlignment="1">
      <alignment wrapText="1"/>
    </xf>
    <xf numFmtId="0" fontId="20" fillId="0" borderId="13" xfId="36" applyFont="1" applyFill="1" applyBorder="1" applyAlignment="1">
      <alignment horizontal="justify" wrapText="1"/>
    </xf>
    <xf numFmtId="0" fontId="21" fillId="0" borderId="13" xfId="36" applyFont="1" applyFill="1" applyBorder="1" applyAlignment="1">
      <alignment wrapText="1"/>
    </xf>
    <xf numFmtId="0" fontId="20" fillId="0" borderId="14" xfId="36" applyFont="1" applyFill="1" applyBorder="1" applyAlignment="1">
      <alignment vertical="top" wrapText="1"/>
    </xf>
    <xf numFmtId="0" fontId="21" fillId="0" borderId="11" xfId="36" applyFont="1" applyFill="1" applyBorder="1" applyAlignment="1">
      <alignment wrapText="1"/>
    </xf>
    <xf numFmtId="0" fontId="19" fillId="0" borderId="0" xfId="36" applyFont="1" applyFill="1" applyAlignment="1">
      <alignment vertical="top"/>
    </xf>
    <xf numFmtId="0" fontId="18" fillId="0" borderId="0" xfId="36" applyFont="1" applyAlignment="1">
      <alignment horizontal="center" vertical="top"/>
    </xf>
    <xf numFmtId="0" fontId="20" fillId="0" borderId="11" xfId="36" applyFont="1" applyBorder="1" applyAlignment="1">
      <alignment vertical="top" wrapText="1"/>
    </xf>
    <xf numFmtId="0" fontId="18" fillId="0" borderId="0" xfId="36" applyFont="1" applyAlignment="1">
      <alignment horizontal="center" vertical="top"/>
    </xf>
    <xf numFmtId="0" fontId="20" fillId="0" borderId="11" xfId="36" applyFont="1" applyBorder="1" applyAlignment="1">
      <alignment vertical="top" wrapText="1"/>
    </xf>
    <xf numFmtId="0" fontId="20" fillId="0" borderId="11" xfId="36" applyFont="1" applyBorder="1" applyAlignment="1">
      <alignment vertical="top"/>
    </xf>
    <xf numFmtId="0" fontId="20" fillId="0" borderId="11" xfId="36" applyFont="1" applyBorder="1" applyAlignment="1">
      <alignment horizontal="center" vertical="top" wrapText="1"/>
    </xf>
    <xf numFmtId="0" fontId="20" fillId="24" borderId="11" xfId="36" applyFont="1" applyFill="1" applyBorder="1" applyAlignment="1">
      <alignment horizontal="center" vertical="top" wrapText="1"/>
    </xf>
    <xf numFmtId="0" fontId="19" fillId="0" borderId="10" xfId="36" applyFont="1" applyFill="1" applyBorder="1" applyAlignment="1">
      <alignment horizontal="center" vertical="top" wrapText="1"/>
    </xf>
    <xf numFmtId="0" fontId="0" fillId="0" borderId="10" xfId="0" applyBorder="1" applyAlignment="1"/>
    <xf numFmtId="0" fontId="19" fillId="0" borderId="0" xfId="36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9" fillId="0" borderId="0" xfId="36" applyFont="1" applyAlignment="1">
      <alignment horizontal="center" vertical="top"/>
    </xf>
    <xf numFmtId="0" fontId="20" fillId="0" borderId="12" xfId="36" applyFont="1" applyFill="1" applyBorder="1" applyAlignment="1">
      <alignment horizontal="center" vertical="top" wrapText="1"/>
    </xf>
    <xf numFmtId="0" fontId="20" fillId="0" borderId="14" xfId="36" applyFont="1" applyFill="1" applyBorder="1" applyAlignment="1">
      <alignment horizontal="center" vertical="top" wrapText="1"/>
    </xf>
    <xf numFmtId="0" fontId="21" fillId="0" borderId="12" xfId="36" applyFont="1" applyFill="1" applyBorder="1" applyAlignment="1">
      <alignment vertical="top"/>
    </xf>
    <xf numFmtId="0" fontId="21" fillId="0" borderId="14" xfId="36" applyFont="1" applyFill="1" applyBorder="1" applyAlignment="1">
      <alignment vertical="top"/>
    </xf>
    <xf numFmtId="0" fontId="20" fillId="0" borderId="12" xfId="36" applyFont="1" applyFill="1" applyBorder="1" applyAlignment="1">
      <alignment horizontal="left" vertical="top" wrapText="1"/>
    </xf>
    <xf numFmtId="0" fontId="20" fillId="0" borderId="14" xfId="36" applyFont="1" applyFill="1" applyBorder="1" applyAlignment="1">
      <alignment horizontal="left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76"/>
  <sheetViews>
    <sheetView tabSelected="1" topLeftCell="A8" zoomScale="98" zoomScaleNormal="98" workbookViewId="0">
      <selection activeCell="D61" sqref="D61"/>
    </sheetView>
  </sheetViews>
  <sheetFormatPr defaultRowHeight="12.75" x14ac:dyDescent="0.2"/>
  <cols>
    <col min="1" max="1" width="21.85546875" customWidth="1"/>
    <col min="2" max="2" width="36.28515625" customWidth="1"/>
    <col min="3" max="3" width="14.7109375" customWidth="1"/>
    <col min="4" max="4" width="17.140625" customWidth="1"/>
    <col min="5" max="5" width="14.140625" customWidth="1"/>
    <col min="6" max="6" width="13.42578125" customWidth="1"/>
    <col min="7" max="7" width="10.85546875" customWidth="1"/>
  </cols>
  <sheetData>
    <row r="3" spans="1:7" ht="18.75" x14ac:dyDescent="0.2">
      <c r="A3" s="1"/>
      <c r="B3" s="47" t="s">
        <v>36</v>
      </c>
      <c r="C3" s="47"/>
      <c r="D3" s="47"/>
      <c r="E3" s="47"/>
      <c r="F3" s="1"/>
      <c r="G3" s="2"/>
    </row>
    <row r="4" spans="1:7" ht="18.75" x14ac:dyDescent="0.2">
      <c r="A4" s="45"/>
      <c r="B4" s="45"/>
      <c r="C4" s="45"/>
      <c r="D4" s="45"/>
      <c r="E4" s="45"/>
      <c r="F4" s="45"/>
      <c r="G4" s="2"/>
    </row>
    <row r="5" spans="1:7" ht="18.75" x14ac:dyDescent="0.2">
      <c r="A5" s="45"/>
      <c r="B5" s="45"/>
      <c r="C5" s="45"/>
      <c r="D5" s="45"/>
      <c r="E5" s="45"/>
      <c r="F5" s="45"/>
      <c r="G5" s="2"/>
    </row>
    <row r="6" spans="1:7" ht="30" customHeight="1" x14ac:dyDescent="0.2">
      <c r="A6" s="54" t="s">
        <v>116</v>
      </c>
      <c r="B6" s="54"/>
      <c r="C6" s="54"/>
      <c r="D6" s="54"/>
      <c r="E6" s="54"/>
      <c r="F6" s="54"/>
      <c r="G6" s="55"/>
    </row>
    <row r="7" spans="1:7" ht="19.149999999999999" customHeight="1" x14ac:dyDescent="0.2">
      <c r="A7" s="52" t="s">
        <v>117</v>
      </c>
      <c r="B7" s="53"/>
      <c r="C7" s="53"/>
      <c r="D7" s="53"/>
      <c r="E7" s="53"/>
      <c r="F7" s="53"/>
      <c r="G7" s="53"/>
    </row>
    <row r="8" spans="1:7" ht="12.75" customHeight="1" x14ac:dyDescent="0.2">
      <c r="A8" s="48"/>
      <c r="B8" s="49"/>
      <c r="C8" s="50" t="s">
        <v>114</v>
      </c>
      <c r="D8" s="51" t="s">
        <v>113</v>
      </c>
      <c r="E8" s="50" t="s">
        <v>0</v>
      </c>
      <c r="F8" s="51" t="s">
        <v>112</v>
      </c>
      <c r="G8" s="50" t="s">
        <v>118</v>
      </c>
    </row>
    <row r="9" spans="1:7" ht="47.25" customHeight="1" x14ac:dyDescent="0.2">
      <c r="A9" s="48"/>
      <c r="B9" s="49"/>
      <c r="C9" s="50"/>
      <c r="D9" s="51"/>
      <c r="E9" s="50"/>
      <c r="F9" s="51"/>
      <c r="G9" s="50"/>
    </row>
    <row r="10" spans="1:7" x14ac:dyDescent="0.2">
      <c r="A10" s="4"/>
      <c r="B10" s="5" t="s">
        <v>1</v>
      </c>
      <c r="C10" s="23">
        <v>488424.9</v>
      </c>
      <c r="D10" s="23">
        <v>464395.9</v>
      </c>
      <c r="E10" s="20">
        <f>D10/C10%</f>
        <v>95.080308149727841</v>
      </c>
      <c r="F10" s="23">
        <v>449939.5</v>
      </c>
      <c r="G10" s="21">
        <f>D10/F10%</f>
        <v>103.21296529866792</v>
      </c>
    </row>
    <row r="11" spans="1:7" ht="15" customHeight="1" x14ac:dyDescent="0.2">
      <c r="A11" s="4" t="s">
        <v>89</v>
      </c>
      <c r="B11" s="6" t="s">
        <v>2</v>
      </c>
      <c r="C11" s="24">
        <v>131327</v>
      </c>
      <c r="D11" s="24">
        <v>119984.3</v>
      </c>
      <c r="E11" s="20">
        <f t="shared" ref="E11:E33" si="0">D11/C11%</f>
        <v>91.363009891339942</v>
      </c>
      <c r="F11" s="24">
        <v>89939.4</v>
      </c>
      <c r="G11" s="21">
        <f t="shared" ref="G11:G33" si="1">D11/F11%</f>
        <v>133.40571540392756</v>
      </c>
    </row>
    <row r="12" spans="1:7" ht="13.5" customHeight="1" x14ac:dyDescent="0.2">
      <c r="A12" s="4"/>
      <c r="B12" s="6" t="s">
        <v>3</v>
      </c>
      <c r="C12" s="23">
        <v>109693.1</v>
      </c>
      <c r="D12" s="24">
        <v>110488.4</v>
      </c>
      <c r="E12" s="20">
        <f t="shared" si="0"/>
        <v>100.72502281365007</v>
      </c>
      <c r="F12" s="24">
        <v>85049.4</v>
      </c>
      <c r="G12" s="21">
        <f t="shared" si="1"/>
        <v>129.91085181082994</v>
      </c>
    </row>
    <row r="13" spans="1:7" ht="18.75" customHeight="1" x14ac:dyDescent="0.2">
      <c r="A13" s="4" t="s">
        <v>90</v>
      </c>
      <c r="B13" s="3" t="s">
        <v>4</v>
      </c>
      <c r="C13" s="22">
        <v>45400.3</v>
      </c>
      <c r="D13" s="25">
        <v>45995.1</v>
      </c>
      <c r="E13" s="21">
        <f t="shared" si="0"/>
        <v>101.31012350138654</v>
      </c>
      <c r="F13" s="25">
        <v>42462.3</v>
      </c>
      <c r="G13" s="21">
        <f t="shared" si="1"/>
        <v>108.31985078528481</v>
      </c>
    </row>
    <row r="14" spans="1:7" ht="15" customHeight="1" x14ac:dyDescent="0.2">
      <c r="A14" s="4" t="s">
        <v>91</v>
      </c>
      <c r="B14" s="3" t="s">
        <v>34</v>
      </c>
      <c r="C14" s="22">
        <v>14704</v>
      </c>
      <c r="D14" s="25">
        <v>14704.2</v>
      </c>
      <c r="E14" s="21">
        <f t="shared" si="0"/>
        <v>100.0013601741023</v>
      </c>
      <c r="F14" s="25">
        <v>12768.9</v>
      </c>
      <c r="G14" s="21">
        <f t="shared" si="1"/>
        <v>115.15635645983602</v>
      </c>
    </row>
    <row r="15" spans="1:7" ht="18.75" customHeight="1" x14ac:dyDescent="0.2">
      <c r="A15" s="4" t="s">
        <v>92</v>
      </c>
      <c r="B15" s="46" t="s">
        <v>37</v>
      </c>
      <c r="C15" s="22">
        <v>21811.599999999999</v>
      </c>
      <c r="D15" s="25">
        <v>21811.599999999999</v>
      </c>
      <c r="E15" s="21">
        <f t="shared" si="0"/>
        <v>100</v>
      </c>
      <c r="F15" s="25">
        <v>14405.7</v>
      </c>
      <c r="G15" s="21">
        <f t="shared" si="1"/>
        <v>151.40951151280393</v>
      </c>
    </row>
    <row r="16" spans="1:7" ht="17.25" customHeight="1" x14ac:dyDescent="0.2">
      <c r="A16" s="4" t="s">
        <v>93</v>
      </c>
      <c r="B16" s="3" t="s">
        <v>43</v>
      </c>
      <c r="C16" s="22">
        <v>25824.7</v>
      </c>
      <c r="D16" s="25">
        <v>26025</v>
      </c>
      <c r="E16" s="21">
        <f t="shared" si="0"/>
        <v>100.77561404391919</v>
      </c>
      <c r="F16" s="25">
        <v>13149.5</v>
      </c>
      <c r="G16" s="21">
        <f t="shared" si="1"/>
        <v>197.91627058063042</v>
      </c>
    </row>
    <row r="17" spans="1:7" ht="16.5" customHeight="1" x14ac:dyDescent="0.2">
      <c r="A17" s="4" t="s">
        <v>94</v>
      </c>
      <c r="B17" s="3" t="s">
        <v>38</v>
      </c>
      <c r="C17" s="22">
        <v>1952.5</v>
      </c>
      <c r="D17" s="25">
        <v>1952.5</v>
      </c>
      <c r="E17" s="21">
        <f t="shared" si="0"/>
        <v>100.00000000000001</v>
      </c>
      <c r="F17" s="25">
        <v>2263</v>
      </c>
      <c r="G17" s="21">
        <f t="shared" si="1"/>
        <v>86.27927529827663</v>
      </c>
    </row>
    <row r="18" spans="1:7" ht="16.5" customHeight="1" x14ac:dyDescent="0.2">
      <c r="A18" s="4"/>
      <c r="B18" s="7" t="s">
        <v>5</v>
      </c>
      <c r="C18" s="23">
        <v>21633.9</v>
      </c>
      <c r="D18" s="23">
        <v>9495.9</v>
      </c>
      <c r="E18" s="20">
        <f t="shared" si="0"/>
        <v>43.89361141541746</v>
      </c>
      <c r="F18" s="23">
        <v>4890</v>
      </c>
      <c r="G18" s="21">
        <f t="shared" si="1"/>
        <v>194.19018404907976</v>
      </c>
    </row>
    <row r="19" spans="1:7" ht="41.25" customHeight="1" x14ac:dyDescent="0.2">
      <c r="A19" s="8" t="s">
        <v>95</v>
      </c>
      <c r="B19" s="3" t="s">
        <v>6</v>
      </c>
      <c r="C19" s="22">
        <v>4693.6000000000004</v>
      </c>
      <c r="D19" s="22">
        <v>4693.6000000000004</v>
      </c>
      <c r="E19" s="21">
        <f t="shared" si="0"/>
        <v>99.999999999999986</v>
      </c>
      <c r="F19" s="22">
        <v>3616</v>
      </c>
      <c r="G19" s="21">
        <f t="shared" si="1"/>
        <v>129.80088495575222</v>
      </c>
    </row>
    <row r="20" spans="1:7" ht="30" customHeight="1" x14ac:dyDescent="0.2">
      <c r="A20" s="4" t="s">
        <v>96</v>
      </c>
      <c r="B20" s="3" t="s">
        <v>7</v>
      </c>
      <c r="C20" s="22">
        <v>792.9</v>
      </c>
      <c r="D20" s="25">
        <v>792.9</v>
      </c>
      <c r="E20" s="21">
        <f t="shared" si="0"/>
        <v>100</v>
      </c>
      <c r="F20" s="25">
        <v>416.5</v>
      </c>
      <c r="G20" s="21">
        <f t="shared" si="1"/>
        <v>190.37214885954381</v>
      </c>
    </row>
    <row r="21" spans="1:7" ht="33" customHeight="1" x14ac:dyDescent="0.2">
      <c r="A21" s="4" t="s">
        <v>97</v>
      </c>
      <c r="B21" s="3" t="s">
        <v>8</v>
      </c>
      <c r="C21" s="22">
        <v>229.1</v>
      </c>
      <c r="D21" s="25">
        <v>229.1</v>
      </c>
      <c r="E21" s="21">
        <f t="shared" si="0"/>
        <v>100</v>
      </c>
      <c r="F21" s="25">
        <v>75.099999999999994</v>
      </c>
      <c r="G21" s="21">
        <f t="shared" si="1"/>
        <v>305.05992010652466</v>
      </c>
    </row>
    <row r="22" spans="1:7" ht="28.5" customHeight="1" x14ac:dyDescent="0.2">
      <c r="A22" s="4" t="s">
        <v>98</v>
      </c>
      <c r="B22" s="3" t="s">
        <v>39</v>
      </c>
      <c r="C22" s="22">
        <v>14954.5</v>
      </c>
      <c r="D22" s="25">
        <v>2821.5</v>
      </c>
      <c r="E22" s="21">
        <f t="shared" si="0"/>
        <v>18.867230599485108</v>
      </c>
      <c r="F22" s="25">
        <v>289.60000000000002</v>
      </c>
      <c r="G22" s="21">
        <f t="shared" si="1"/>
        <v>974.27486187845295</v>
      </c>
    </row>
    <row r="23" spans="1:7" ht="17.45" customHeight="1" x14ac:dyDescent="0.2">
      <c r="A23" s="4" t="s">
        <v>99</v>
      </c>
      <c r="B23" s="3" t="s">
        <v>9</v>
      </c>
      <c r="C23" s="22">
        <v>639.20000000000005</v>
      </c>
      <c r="D23" s="25">
        <v>639.20000000000005</v>
      </c>
      <c r="E23" s="21">
        <f t="shared" si="0"/>
        <v>100</v>
      </c>
      <c r="F23" s="25">
        <v>487.8</v>
      </c>
      <c r="G23" s="21">
        <f t="shared" si="1"/>
        <v>131.03731037310374</v>
      </c>
    </row>
    <row r="24" spans="1:7" ht="18.75" customHeight="1" x14ac:dyDescent="0.2">
      <c r="A24" s="4" t="s">
        <v>100</v>
      </c>
      <c r="B24" s="3" t="s">
        <v>10</v>
      </c>
      <c r="C24" s="22"/>
      <c r="D24" s="25">
        <v>-5</v>
      </c>
      <c r="E24" s="21"/>
      <c r="F24" s="25">
        <v>5</v>
      </c>
      <c r="G24" s="21">
        <f t="shared" si="1"/>
        <v>-100</v>
      </c>
    </row>
    <row r="25" spans="1:7" ht="18.75" customHeight="1" x14ac:dyDescent="0.2">
      <c r="A25" s="4" t="s">
        <v>100</v>
      </c>
      <c r="B25" s="46" t="s">
        <v>115</v>
      </c>
      <c r="C25" s="22">
        <v>324.60000000000002</v>
      </c>
      <c r="D25" s="25">
        <v>324.60000000000002</v>
      </c>
      <c r="E25" s="21">
        <f t="shared" si="0"/>
        <v>100</v>
      </c>
      <c r="F25" s="25"/>
      <c r="G25" s="21"/>
    </row>
    <row r="26" spans="1:7" x14ac:dyDescent="0.2">
      <c r="A26" s="9" t="s">
        <v>101</v>
      </c>
      <c r="B26" s="10" t="s">
        <v>11</v>
      </c>
      <c r="C26" s="11">
        <v>357097.9</v>
      </c>
      <c r="D26" s="11">
        <v>344411.6</v>
      </c>
      <c r="E26" s="20">
        <f t="shared" si="0"/>
        <v>96.447388797301784</v>
      </c>
      <c r="F26" s="11">
        <v>360000.1</v>
      </c>
      <c r="G26" s="21">
        <f t="shared" si="1"/>
        <v>95.66986231392714</v>
      </c>
    </row>
    <row r="27" spans="1:7" ht="36.75" customHeight="1" x14ac:dyDescent="0.2">
      <c r="A27" s="9" t="s">
        <v>102</v>
      </c>
      <c r="B27" s="12" t="s">
        <v>40</v>
      </c>
      <c r="C27" s="13">
        <v>353200.9</v>
      </c>
      <c r="D27" s="13">
        <v>342714.5</v>
      </c>
      <c r="E27" s="21">
        <f t="shared" si="0"/>
        <v>97.031038142881286</v>
      </c>
      <c r="F27" s="13">
        <v>358174.9</v>
      </c>
      <c r="G27" s="21">
        <f t="shared" si="1"/>
        <v>95.683561299242342</v>
      </c>
    </row>
    <row r="28" spans="1:7" ht="31.5" customHeight="1" x14ac:dyDescent="0.2">
      <c r="A28" s="9" t="s">
        <v>103</v>
      </c>
      <c r="B28" s="12" t="s">
        <v>31</v>
      </c>
      <c r="C28" s="13">
        <v>94478.1</v>
      </c>
      <c r="D28" s="26">
        <v>94478.1</v>
      </c>
      <c r="E28" s="21">
        <f t="shared" si="0"/>
        <v>100</v>
      </c>
      <c r="F28" s="26">
        <v>83525.3</v>
      </c>
      <c r="G28" s="21">
        <f t="shared" si="1"/>
        <v>113.11315254180469</v>
      </c>
    </row>
    <row r="29" spans="1:7" ht="29.25" customHeight="1" x14ac:dyDescent="0.2">
      <c r="A29" s="9" t="s">
        <v>104</v>
      </c>
      <c r="B29" s="14" t="s">
        <v>27</v>
      </c>
      <c r="C29" s="15">
        <v>34571.800000000003</v>
      </c>
      <c r="D29" s="25">
        <v>30106.5</v>
      </c>
      <c r="E29" s="21">
        <f t="shared" si="0"/>
        <v>87.083981742344918</v>
      </c>
      <c r="F29" s="25">
        <v>47805.4</v>
      </c>
      <c r="G29" s="21">
        <f t="shared" si="1"/>
        <v>62.977195044911241</v>
      </c>
    </row>
    <row r="30" spans="1:7" ht="28.5" customHeight="1" x14ac:dyDescent="0.2">
      <c r="A30" s="9" t="s">
        <v>105</v>
      </c>
      <c r="B30" s="12" t="s">
        <v>26</v>
      </c>
      <c r="C30" s="13">
        <v>211741.2</v>
      </c>
      <c r="D30" s="26">
        <v>205720.1</v>
      </c>
      <c r="E30" s="21">
        <f t="shared" si="0"/>
        <v>97.156387136749942</v>
      </c>
      <c r="F30" s="26">
        <v>196169.5</v>
      </c>
      <c r="G30" s="21">
        <f t="shared" si="1"/>
        <v>104.86854480436561</v>
      </c>
    </row>
    <row r="31" spans="1:7" ht="15.75" customHeight="1" x14ac:dyDescent="0.2">
      <c r="A31" s="16" t="s">
        <v>106</v>
      </c>
      <c r="B31" s="17" t="s">
        <v>41</v>
      </c>
      <c r="C31" s="15">
        <v>12409.8</v>
      </c>
      <c r="D31" s="26">
        <v>12409.8</v>
      </c>
      <c r="E31" s="21">
        <f t="shared" si="0"/>
        <v>100</v>
      </c>
      <c r="F31" s="26">
        <v>30674.7</v>
      </c>
      <c r="G31" s="21">
        <f t="shared" si="1"/>
        <v>40.456141380355795</v>
      </c>
    </row>
    <row r="32" spans="1:7" ht="29.45" customHeight="1" x14ac:dyDescent="0.2">
      <c r="A32" s="18" t="s">
        <v>108</v>
      </c>
      <c r="B32" s="17" t="s">
        <v>109</v>
      </c>
      <c r="C32" s="15">
        <v>0</v>
      </c>
      <c r="D32" s="26">
        <v>0</v>
      </c>
      <c r="E32" s="20">
        <v>0</v>
      </c>
      <c r="F32" s="26">
        <v>130</v>
      </c>
      <c r="G32" s="21">
        <f t="shared" si="1"/>
        <v>0</v>
      </c>
    </row>
    <row r="33" spans="1:7" ht="30.75" customHeight="1" x14ac:dyDescent="0.2">
      <c r="A33" s="18" t="s">
        <v>107</v>
      </c>
      <c r="B33" s="17" t="s">
        <v>42</v>
      </c>
      <c r="C33" s="15">
        <v>3897</v>
      </c>
      <c r="D33" s="26">
        <v>1697.1</v>
      </c>
      <c r="E33" s="20">
        <f t="shared" si="0"/>
        <v>43.548883756735947</v>
      </c>
      <c r="F33" s="26">
        <v>1695</v>
      </c>
      <c r="G33" s="21">
        <f t="shared" si="1"/>
        <v>100.12389380530973</v>
      </c>
    </row>
    <row r="34" spans="1:7" ht="12.75" customHeight="1" x14ac:dyDescent="0.2">
      <c r="A34" s="61"/>
      <c r="B34" s="59" t="s">
        <v>12</v>
      </c>
      <c r="C34" s="57" t="s">
        <v>114</v>
      </c>
      <c r="D34" s="57" t="s">
        <v>113</v>
      </c>
      <c r="E34" s="57" t="s">
        <v>83</v>
      </c>
      <c r="F34" s="57" t="s">
        <v>112</v>
      </c>
      <c r="G34" s="57" t="s">
        <v>88</v>
      </c>
    </row>
    <row r="35" spans="1:7" ht="24.75" customHeight="1" x14ac:dyDescent="0.2">
      <c r="A35" s="62"/>
      <c r="B35" s="60"/>
      <c r="C35" s="58"/>
      <c r="D35" s="58"/>
      <c r="E35" s="58"/>
      <c r="F35" s="58"/>
      <c r="G35" s="58"/>
    </row>
    <row r="36" spans="1:7" ht="21" customHeight="1" x14ac:dyDescent="0.2">
      <c r="A36" s="28" t="s">
        <v>24</v>
      </c>
      <c r="B36" s="29" t="s">
        <v>13</v>
      </c>
      <c r="C36" s="30">
        <f>SUM(C37:C42)</f>
        <v>90664</v>
      </c>
      <c r="D36" s="30">
        <f>SUM(D37:D42)</f>
        <v>87124.4</v>
      </c>
      <c r="E36" s="31">
        <f t="shared" ref="E36:E72" si="2">D36/C36%</f>
        <v>96.095914585723108</v>
      </c>
      <c r="F36" s="30">
        <f>SUM(F37:F42)</f>
        <v>78450.8</v>
      </c>
      <c r="G36" s="32">
        <f t="shared" ref="G36:G74" si="3">D36/F36%</f>
        <v>111.05610140368229</v>
      </c>
    </row>
    <row r="37" spans="1:7" ht="37.9" customHeight="1" x14ac:dyDescent="0.2">
      <c r="A37" s="27" t="s">
        <v>73</v>
      </c>
      <c r="B37" s="33" t="s">
        <v>74</v>
      </c>
      <c r="C37" s="26">
        <v>7740.9</v>
      </c>
      <c r="D37" s="26">
        <v>7511.6</v>
      </c>
      <c r="E37" s="31">
        <f t="shared" si="2"/>
        <v>97.037812140707175</v>
      </c>
      <c r="F37" s="26">
        <v>7256.1</v>
      </c>
      <c r="G37" s="32">
        <f t="shared" si="3"/>
        <v>103.52117528699989</v>
      </c>
    </row>
    <row r="38" spans="1:7" ht="66" customHeight="1" x14ac:dyDescent="0.2">
      <c r="A38" s="27" t="s">
        <v>44</v>
      </c>
      <c r="B38" s="34" t="s">
        <v>45</v>
      </c>
      <c r="C38" s="26">
        <v>26705</v>
      </c>
      <c r="D38" s="26">
        <v>26090.6</v>
      </c>
      <c r="E38" s="31">
        <f t="shared" si="2"/>
        <v>97.699307245834106</v>
      </c>
      <c r="F38" s="26">
        <v>24612.2</v>
      </c>
      <c r="G38" s="32">
        <f t="shared" si="3"/>
        <v>106.00677712679077</v>
      </c>
    </row>
    <row r="39" spans="1:7" ht="15" customHeight="1" x14ac:dyDescent="0.2">
      <c r="A39" s="27" t="s">
        <v>110</v>
      </c>
      <c r="B39" s="34" t="s">
        <v>111</v>
      </c>
      <c r="C39" s="26">
        <v>2.6</v>
      </c>
      <c r="D39" s="26">
        <v>2.6</v>
      </c>
      <c r="E39" s="31">
        <f t="shared" si="2"/>
        <v>100</v>
      </c>
      <c r="F39" s="26">
        <v>2.8</v>
      </c>
      <c r="G39" s="32">
        <f t="shared" si="3"/>
        <v>92.857142857142875</v>
      </c>
    </row>
    <row r="40" spans="1:7" ht="54" customHeight="1" x14ac:dyDescent="0.2">
      <c r="A40" s="27" t="s">
        <v>46</v>
      </c>
      <c r="B40" s="34" t="s">
        <v>47</v>
      </c>
      <c r="C40" s="26">
        <v>7870.6</v>
      </c>
      <c r="D40" s="26">
        <v>7713.1</v>
      </c>
      <c r="E40" s="31">
        <f t="shared" si="2"/>
        <v>97.998881914974717</v>
      </c>
      <c r="F40" s="26">
        <v>7133.2</v>
      </c>
      <c r="G40" s="32">
        <f t="shared" si="3"/>
        <v>108.1295912073123</v>
      </c>
    </row>
    <row r="41" spans="1:7" ht="30.75" customHeight="1" x14ac:dyDescent="0.2">
      <c r="A41" s="27" t="s">
        <v>119</v>
      </c>
      <c r="B41" s="34" t="s">
        <v>120</v>
      </c>
      <c r="C41" s="26">
        <v>956.3</v>
      </c>
      <c r="D41" s="26">
        <v>956.3</v>
      </c>
      <c r="E41" s="31">
        <f t="shared" si="2"/>
        <v>100.00000000000001</v>
      </c>
      <c r="F41" s="26"/>
      <c r="G41" s="32"/>
    </row>
    <row r="42" spans="1:7" x14ac:dyDescent="0.2">
      <c r="A42" s="27" t="s">
        <v>48</v>
      </c>
      <c r="B42" s="35" t="s">
        <v>49</v>
      </c>
      <c r="C42" s="26">
        <v>47388.6</v>
      </c>
      <c r="D42" s="26">
        <v>44850.2</v>
      </c>
      <c r="E42" s="31">
        <f t="shared" si="2"/>
        <v>94.643437451201351</v>
      </c>
      <c r="F42" s="26">
        <v>39446.5</v>
      </c>
      <c r="G42" s="32">
        <f t="shared" si="3"/>
        <v>113.69880724525623</v>
      </c>
    </row>
    <row r="43" spans="1:7" ht="17.25" customHeight="1" x14ac:dyDescent="0.2">
      <c r="A43" s="28" t="s">
        <v>23</v>
      </c>
      <c r="B43" s="29" t="s">
        <v>14</v>
      </c>
      <c r="C43" s="30">
        <v>1686.4</v>
      </c>
      <c r="D43" s="30">
        <v>1686.4</v>
      </c>
      <c r="E43" s="31">
        <f t="shared" si="2"/>
        <v>100</v>
      </c>
      <c r="F43" s="30">
        <v>1636.2</v>
      </c>
      <c r="G43" s="32">
        <f t="shared" si="3"/>
        <v>103.0680845862364</v>
      </c>
    </row>
    <row r="44" spans="1:7" ht="26.25" customHeight="1" x14ac:dyDescent="0.2">
      <c r="A44" s="27" t="s">
        <v>75</v>
      </c>
      <c r="B44" s="33" t="s">
        <v>76</v>
      </c>
      <c r="C44" s="26">
        <v>1686.4</v>
      </c>
      <c r="D44" s="26">
        <v>1686.4</v>
      </c>
      <c r="E44" s="31">
        <f t="shared" si="2"/>
        <v>100</v>
      </c>
      <c r="F44" s="26">
        <v>1636.2</v>
      </c>
      <c r="G44" s="32">
        <f t="shared" si="3"/>
        <v>103.0680845862364</v>
      </c>
    </row>
    <row r="45" spans="1:7" ht="19.5" customHeight="1" x14ac:dyDescent="0.2">
      <c r="A45" s="28" t="s">
        <v>22</v>
      </c>
      <c r="B45" s="36" t="s">
        <v>15</v>
      </c>
      <c r="C45" s="30">
        <f>SUM(C46:C49)</f>
        <v>34517</v>
      </c>
      <c r="D45" s="30">
        <f>SUM(D46:D49)</f>
        <v>34426.800000000003</v>
      </c>
      <c r="E45" s="31">
        <f t="shared" si="2"/>
        <v>99.738679491265174</v>
      </c>
      <c r="F45" s="30">
        <f>SUM(F46:F49)</f>
        <v>43331.600000000006</v>
      </c>
      <c r="G45" s="32">
        <f t="shared" si="3"/>
        <v>79.449639524042496</v>
      </c>
    </row>
    <row r="46" spans="1:7" ht="18.75" customHeight="1" x14ac:dyDescent="0.2">
      <c r="A46" s="27" t="s">
        <v>71</v>
      </c>
      <c r="B46" s="37" t="s">
        <v>72</v>
      </c>
      <c r="C46" s="26">
        <v>80.599999999999994</v>
      </c>
      <c r="D46" s="26">
        <v>48.6</v>
      </c>
      <c r="E46" s="31">
        <f t="shared" si="2"/>
        <v>60.297766749379662</v>
      </c>
      <c r="F46" s="26"/>
      <c r="G46" s="32"/>
    </row>
    <row r="47" spans="1:7" ht="18.75" customHeight="1" x14ac:dyDescent="0.2">
      <c r="A47" s="27" t="s">
        <v>86</v>
      </c>
      <c r="B47" s="37" t="s">
        <v>87</v>
      </c>
      <c r="C47" s="26">
        <v>6932.4</v>
      </c>
      <c r="D47" s="26">
        <v>6932.4</v>
      </c>
      <c r="E47" s="31">
        <f t="shared" si="2"/>
        <v>100</v>
      </c>
      <c r="F47" s="26">
        <v>20321.900000000001</v>
      </c>
      <c r="G47" s="32"/>
    </row>
    <row r="48" spans="1:7" x14ac:dyDescent="0.2">
      <c r="A48" s="27" t="s">
        <v>50</v>
      </c>
      <c r="B48" s="38" t="s">
        <v>51</v>
      </c>
      <c r="C48" s="26">
        <v>26278.2</v>
      </c>
      <c r="D48" s="26">
        <v>26220</v>
      </c>
      <c r="E48" s="31">
        <f t="shared" si="2"/>
        <v>99.778523643171908</v>
      </c>
      <c r="F48" s="26">
        <v>22786.400000000001</v>
      </c>
      <c r="G48" s="32">
        <f t="shared" si="3"/>
        <v>115.06863743285469</v>
      </c>
    </row>
    <row r="49" spans="1:7" ht="30" customHeight="1" x14ac:dyDescent="0.2">
      <c r="A49" s="27" t="s">
        <v>52</v>
      </c>
      <c r="B49" s="39" t="s">
        <v>53</v>
      </c>
      <c r="C49" s="26">
        <v>1225.8</v>
      </c>
      <c r="D49" s="26">
        <v>1225.8</v>
      </c>
      <c r="E49" s="31">
        <f t="shared" si="2"/>
        <v>100</v>
      </c>
      <c r="F49" s="26">
        <v>223.3</v>
      </c>
      <c r="G49" s="32">
        <f t="shared" si="3"/>
        <v>548.9476041200179</v>
      </c>
    </row>
    <row r="50" spans="1:7" ht="24" customHeight="1" x14ac:dyDescent="0.2">
      <c r="A50" s="28" t="s">
        <v>21</v>
      </c>
      <c r="B50" s="29" t="s">
        <v>16</v>
      </c>
      <c r="C50" s="30">
        <f>SUM(C51:C53)</f>
        <v>14128.6</v>
      </c>
      <c r="D50" s="30">
        <f>SUM(D51:D53)</f>
        <v>14110.900000000001</v>
      </c>
      <c r="E50" s="31">
        <f t="shared" si="2"/>
        <v>99.874722194697284</v>
      </c>
      <c r="F50" s="30">
        <f>SUM(F51:F53)</f>
        <v>15112.2</v>
      </c>
      <c r="G50" s="32">
        <f t="shared" si="3"/>
        <v>93.374227445375254</v>
      </c>
    </row>
    <row r="51" spans="1:7" ht="22.5" customHeight="1" x14ac:dyDescent="0.2">
      <c r="A51" s="27" t="s">
        <v>54</v>
      </c>
      <c r="B51" s="33" t="s">
        <v>82</v>
      </c>
      <c r="C51" s="26">
        <v>119.3</v>
      </c>
      <c r="D51" s="26">
        <v>119.3</v>
      </c>
      <c r="E51" s="31">
        <f t="shared" si="2"/>
        <v>99.999999999999986</v>
      </c>
      <c r="F51" s="26">
        <v>112.7</v>
      </c>
      <c r="G51" s="32">
        <f t="shared" si="3"/>
        <v>105.85625554569654</v>
      </c>
    </row>
    <row r="52" spans="1:7" x14ac:dyDescent="0.2">
      <c r="A52" s="27" t="s">
        <v>77</v>
      </c>
      <c r="B52" s="33" t="s">
        <v>78</v>
      </c>
      <c r="C52" s="26">
        <v>7553.3</v>
      </c>
      <c r="D52" s="26">
        <v>7553.3</v>
      </c>
      <c r="E52" s="31">
        <f t="shared" si="2"/>
        <v>100</v>
      </c>
      <c r="F52" s="26">
        <v>5328</v>
      </c>
      <c r="G52" s="32">
        <f t="shared" si="3"/>
        <v>141.76614114114113</v>
      </c>
    </row>
    <row r="53" spans="1:7" ht="22.5" customHeight="1" x14ac:dyDescent="0.2">
      <c r="A53" s="27" t="s">
        <v>79</v>
      </c>
      <c r="B53" s="33" t="s">
        <v>80</v>
      </c>
      <c r="C53" s="26">
        <v>6456</v>
      </c>
      <c r="D53" s="26">
        <v>6438.3</v>
      </c>
      <c r="E53" s="31">
        <f t="shared" si="2"/>
        <v>99.725836431226767</v>
      </c>
      <c r="F53" s="26">
        <v>9671.5</v>
      </c>
      <c r="G53" s="32">
        <f t="shared" si="3"/>
        <v>66.569818539006363</v>
      </c>
    </row>
    <row r="54" spans="1:7" x14ac:dyDescent="0.2">
      <c r="A54" s="28" t="s">
        <v>20</v>
      </c>
      <c r="B54" s="29" t="s">
        <v>17</v>
      </c>
      <c r="C54" s="30">
        <f>SUM(C55:C59)</f>
        <v>303728</v>
      </c>
      <c r="D54" s="30">
        <f>SUM(D55:D59)</f>
        <v>284921.60000000003</v>
      </c>
      <c r="E54" s="31">
        <f t="shared" si="2"/>
        <v>93.808144128957494</v>
      </c>
      <c r="F54" s="30">
        <f>SUM(F55:F59)</f>
        <v>265134.90000000002</v>
      </c>
      <c r="G54" s="32">
        <f t="shared" si="3"/>
        <v>107.46288021682548</v>
      </c>
    </row>
    <row r="55" spans="1:7" x14ac:dyDescent="0.2">
      <c r="A55" s="27" t="s">
        <v>55</v>
      </c>
      <c r="B55" s="38" t="s">
        <v>56</v>
      </c>
      <c r="C55" s="26">
        <v>45306.1</v>
      </c>
      <c r="D55" s="26">
        <v>42476</v>
      </c>
      <c r="E55" s="31">
        <f t="shared" si="2"/>
        <v>93.753379787710713</v>
      </c>
      <c r="F55" s="26">
        <v>48301.4</v>
      </c>
      <c r="G55" s="32">
        <f t="shared" si="3"/>
        <v>87.939480015072022</v>
      </c>
    </row>
    <row r="56" spans="1:7" ht="11.25" customHeight="1" x14ac:dyDescent="0.2">
      <c r="A56" s="27" t="s">
        <v>57</v>
      </c>
      <c r="B56" s="37" t="s">
        <v>58</v>
      </c>
      <c r="C56" s="26">
        <v>237896.6</v>
      </c>
      <c r="D56" s="26">
        <v>223630.9</v>
      </c>
      <c r="E56" s="31">
        <f t="shared" si="2"/>
        <v>94.003403159187656</v>
      </c>
      <c r="F56" s="26">
        <v>199784</v>
      </c>
      <c r="G56" s="32">
        <f t="shared" si="3"/>
        <v>111.93634124854843</v>
      </c>
    </row>
    <row r="57" spans="1:7" ht="11.25" customHeight="1" x14ac:dyDescent="0.2">
      <c r="A57" s="27" t="s">
        <v>84</v>
      </c>
      <c r="B57" s="37" t="s">
        <v>85</v>
      </c>
      <c r="C57" s="26">
        <v>11825.7</v>
      </c>
      <c r="D57" s="26">
        <v>10546.3</v>
      </c>
      <c r="E57" s="31">
        <f t="shared" si="2"/>
        <v>89.181190119823768</v>
      </c>
      <c r="F57" s="26">
        <v>10036.5</v>
      </c>
      <c r="G57" s="32">
        <f t="shared" si="3"/>
        <v>105.07945997110546</v>
      </c>
    </row>
    <row r="58" spans="1:7" x14ac:dyDescent="0.2">
      <c r="A58" s="27" t="s">
        <v>59</v>
      </c>
      <c r="B58" s="38" t="s">
        <v>60</v>
      </c>
      <c r="C58" s="26">
        <v>200</v>
      </c>
      <c r="D58" s="26">
        <v>200</v>
      </c>
      <c r="E58" s="31">
        <f t="shared" si="2"/>
        <v>100</v>
      </c>
      <c r="F58" s="26"/>
      <c r="G58" s="32" t="e">
        <f t="shared" si="3"/>
        <v>#DIV/0!</v>
      </c>
    </row>
    <row r="59" spans="1:7" ht="12.75" customHeight="1" x14ac:dyDescent="0.2">
      <c r="A59" s="27" t="s">
        <v>61</v>
      </c>
      <c r="B59" s="40" t="s">
        <v>62</v>
      </c>
      <c r="C59" s="26">
        <v>8499.6</v>
      </c>
      <c r="D59" s="26">
        <v>8068.4</v>
      </c>
      <c r="E59" s="31">
        <f t="shared" si="2"/>
        <v>94.926820085651073</v>
      </c>
      <c r="F59" s="26">
        <v>7013</v>
      </c>
      <c r="G59" s="32">
        <f t="shared" si="3"/>
        <v>115.04919435334379</v>
      </c>
    </row>
    <row r="60" spans="1:7" ht="15" customHeight="1" x14ac:dyDescent="0.2">
      <c r="A60" s="28" t="s">
        <v>25</v>
      </c>
      <c r="B60" s="41" t="s">
        <v>63</v>
      </c>
      <c r="C60" s="30">
        <v>34251.599999999999</v>
      </c>
      <c r="D60" s="30">
        <v>30615.1</v>
      </c>
      <c r="E60" s="31">
        <f t="shared" si="2"/>
        <v>89.38297772950753</v>
      </c>
      <c r="F60" s="30">
        <v>36902.9</v>
      </c>
      <c r="G60" s="32">
        <f t="shared" si="3"/>
        <v>82.961230689187019</v>
      </c>
    </row>
    <row r="61" spans="1:7" x14ac:dyDescent="0.2">
      <c r="A61" s="27" t="s">
        <v>64</v>
      </c>
      <c r="B61" s="42" t="s">
        <v>32</v>
      </c>
      <c r="C61" s="26">
        <v>34251.599999999999</v>
      </c>
      <c r="D61" s="26">
        <v>30615.1</v>
      </c>
      <c r="E61" s="31">
        <f t="shared" si="2"/>
        <v>89.38297772950753</v>
      </c>
      <c r="F61" s="26">
        <v>36902.9</v>
      </c>
      <c r="G61" s="32">
        <f t="shared" si="3"/>
        <v>82.961230689187019</v>
      </c>
    </row>
    <row r="62" spans="1:7" ht="20.25" customHeight="1" x14ac:dyDescent="0.2">
      <c r="A62" s="28">
        <v>1000</v>
      </c>
      <c r="B62" s="41" t="s">
        <v>18</v>
      </c>
      <c r="C62" s="30">
        <f>SUM(C63:C66)</f>
        <v>8062.5</v>
      </c>
      <c r="D62" s="30">
        <f>SUM(D63:D66)</f>
        <v>7583.9</v>
      </c>
      <c r="E62" s="31">
        <f t="shared" si="2"/>
        <v>94.063875968992249</v>
      </c>
      <c r="F62" s="30">
        <f>SUM(F63:F66)</f>
        <v>7314.5999999999995</v>
      </c>
      <c r="G62" s="32">
        <f t="shared" si="3"/>
        <v>103.68167774040958</v>
      </c>
    </row>
    <row r="63" spans="1:7" x14ac:dyDescent="0.2">
      <c r="A63" s="27">
        <v>1001</v>
      </c>
      <c r="B63" s="35" t="s">
        <v>65</v>
      </c>
      <c r="C63" s="26">
        <v>3205.8</v>
      </c>
      <c r="D63" s="26">
        <v>3168.6</v>
      </c>
      <c r="E63" s="31">
        <f t="shared" si="2"/>
        <v>98.839603219165255</v>
      </c>
      <c r="F63" s="26">
        <v>2992.2</v>
      </c>
      <c r="G63" s="32">
        <f t="shared" si="3"/>
        <v>105.89532785241629</v>
      </c>
    </row>
    <row r="64" spans="1:7" ht="20.25" customHeight="1" x14ac:dyDescent="0.2">
      <c r="A64" s="27">
        <v>1003</v>
      </c>
      <c r="B64" s="33" t="s">
        <v>66</v>
      </c>
      <c r="C64" s="26">
        <v>2663.6</v>
      </c>
      <c r="D64" s="26">
        <v>2491.4</v>
      </c>
      <c r="E64" s="31">
        <f t="shared" si="2"/>
        <v>93.535065325123895</v>
      </c>
      <c r="F64" s="26">
        <v>2646.6</v>
      </c>
      <c r="G64" s="32">
        <f t="shared" si="3"/>
        <v>94.135872440111854</v>
      </c>
    </row>
    <row r="65" spans="1:7" x14ac:dyDescent="0.2">
      <c r="A65" s="27">
        <v>1004</v>
      </c>
      <c r="B65" s="35" t="s">
        <v>67</v>
      </c>
      <c r="C65" s="26">
        <v>2112.1</v>
      </c>
      <c r="D65" s="26">
        <v>1842.9</v>
      </c>
      <c r="E65" s="31">
        <f t="shared" si="2"/>
        <v>87.254391364045276</v>
      </c>
      <c r="F65" s="26">
        <v>1247.8</v>
      </c>
      <c r="G65" s="32">
        <f t="shared" si="3"/>
        <v>147.69193781054656</v>
      </c>
    </row>
    <row r="66" spans="1:7" ht="26.25" customHeight="1" x14ac:dyDescent="0.2">
      <c r="A66" s="27">
        <v>1006</v>
      </c>
      <c r="B66" s="34" t="s">
        <v>81</v>
      </c>
      <c r="C66" s="26">
        <v>81</v>
      </c>
      <c r="D66" s="26">
        <v>81</v>
      </c>
      <c r="E66" s="31">
        <f t="shared" si="2"/>
        <v>100</v>
      </c>
      <c r="F66" s="26">
        <v>428</v>
      </c>
      <c r="G66" s="32">
        <f t="shared" si="3"/>
        <v>18.925233644859812</v>
      </c>
    </row>
    <row r="67" spans="1:7" ht="18.75" customHeight="1" x14ac:dyDescent="0.2">
      <c r="A67" s="28">
        <v>1100</v>
      </c>
      <c r="B67" s="29" t="s">
        <v>29</v>
      </c>
      <c r="C67" s="30">
        <v>29.8</v>
      </c>
      <c r="D67" s="30">
        <v>29.8</v>
      </c>
      <c r="E67" s="31">
        <f t="shared" si="2"/>
        <v>100</v>
      </c>
      <c r="F67" s="30">
        <v>36.700000000000003</v>
      </c>
      <c r="G67" s="32">
        <f t="shared" si="3"/>
        <v>81.198910081743861</v>
      </c>
    </row>
    <row r="68" spans="1:7" x14ac:dyDescent="0.2">
      <c r="A68" s="27">
        <v>1102</v>
      </c>
      <c r="B68" s="35" t="s">
        <v>68</v>
      </c>
      <c r="C68" s="26">
        <v>29.8</v>
      </c>
      <c r="D68" s="26">
        <v>29.8</v>
      </c>
      <c r="E68" s="31">
        <f t="shared" si="2"/>
        <v>100</v>
      </c>
      <c r="F68" s="26">
        <v>36.700000000000003</v>
      </c>
      <c r="G68" s="32">
        <f t="shared" si="3"/>
        <v>81.198910081743861</v>
      </c>
    </row>
    <row r="69" spans="1:7" ht="19.5" customHeight="1" x14ac:dyDescent="0.2">
      <c r="A69" s="28">
        <v>1200</v>
      </c>
      <c r="B69" s="29" t="s">
        <v>30</v>
      </c>
      <c r="C69" s="30">
        <v>704.2</v>
      </c>
      <c r="D69" s="30">
        <v>704.2</v>
      </c>
      <c r="E69" s="31">
        <f t="shared" si="2"/>
        <v>100</v>
      </c>
      <c r="F69" s="30">
        <v>792.5</v>
      </c>
      <c r="G69" s="32">
        <f t="shared" si="3"/>
        <v>88.858044164037864</v>
      </c>
    </row>
    <row r="70" spans="1:7" x14ac:dyDescent="0.2">
      <c r="A70" s="27">
        <v>1202</v>
      </c>
      <c r="B70" s="35" t="s">
        <v>69</v>
      </c>
      <c r="C70" s="26">
        <v>704.2</v>
      </c>
      <c r="D70" s="26">
        <v>704.2</v>
      </c>
      <c r="E70" s="31">
        <f t="shared" si="2"/>
        <v>100</v>
      </c>
      <c r="F70" s="26">
        <v>792.5</v>
      </c>
      <c r="G70" s="32">
        <f t="shared" si="3"/>
        <v>88.858044164037864</v>
      </c>
    </row>
    <row r="71" spans="1:7" ht="25.5" customHeight="1" x14ac:dyDescent="0.2">
      <c r="A71" s="28">
        <v>1300</v>
      </c>
      <c r="B71" s="43" t="s">
        <v>33</v>
      </c>
      <c r="C71" s="30">
        <v>10.6</v>
      </c>
      <c r="D71" s="30">
        <v>10.6</v>
      </c>
      <c r="E71" s="31">
        <f t="shared" si="2"/>
        <v>100</v>
      </c>
      <c r="F71" s="30">
        <v>14.7</v>
      </c>
      <c r="G71" s="32">
        <f t="shared" si="3"/>
        <v>72.10884353741497</v>
      </c>
    </row>
    <row r="72" spans="1:7" ht="24.75" customHeight="1" x14ac:dyDescent="0.2">
      <c r="A72" s="27">
        <v>1301</v>
      </c>
      <c r="B72" s="34" t="s">
        <v>70</v>
      </c>
      <c r="C72" s="26">
        <v>10.6</v>
      </c>
      <c r="D72" s="26">
        <v>10.6</v>
      </c>
      <c r="E72" s="31">
        <f t="shared" si="2"/>
        <v>100</v>
      </c>
      <c r="F72" s="26">
        <v>14.7</v>
      </c>
      <c r="G72" s="32">
        <f t="shared" si="3"/>
        <v>72.10884353741497</v>
      </c>
    </row>
    <row r="73" spans="1:7" ht="36.75" customHeight="1" x14ac:dyDescent="0.2">
      <c r="A73" s="27"/>
      <c r="B73" s="39"/>
      <c r="C73" s="26"/>
      <c r="D73" s="26"/>
      <c r="E73" s="31"/>
      <c r="F73" s="26"/>
      <c r="G73" s="32"/>
    </row>
    <row r="74" spans="1:7" ht="26.25" customHeight="1" x14ac:dyDescent="0.2">
      <c r="A74" s="28"/>
      <c r="B74" s="29" t="s">
        <v>19</v>
      </c>
      <c r="C74" s="30">
        <f>C36+C43+C45+C50+C54+C60+C62+C67+C69+C71+S38</f>
        <v>487782.69999999995</v>
      </c>
      <c r="D74" s="30">
        <f>D36+D43+D45+D50+D54+D60+D62+D67+D69+D71+T38</f>
        <v>461213.7</v>
      </c>
      <c r="E74" s="31">
        <f>D74/C74%</f>
        <v>94.553107357026008</v>
      </c>
      <c r="F74" s="30">
        <f>F36+F43+F45+F50+F54+F60+F62+F67+F69+F71+V38</f>
        <v>448727.10000000009</v>
      </c>
      <c r="G74" s="32">
        <f t="shared" si="3"/>
        <v>102.78267124940749</v>
      </c>
    </row>
    <row r="75" spans="1:7" ht="15.75" x14ac:dyDescent="0.2">
      <c r="A75" s="44"/>
      <c r="B75" s="44"/>
      <c r="C75" s="44"/>
      <c r="D75" s="44"/>
      <c r="E75" s="44"/>
      <c r="F75" s="44"/>
      <c r="G75" s="44"/>
    </row>
    <row r="76" spans="1:7" ht="15.75" x14ac:dyDescent="0.2">
      <c r="A76" s="56" t="s">
        <v>28</v>
      </c>
      <c r="B76" s="56"/>
      <c r="C76" s="56"/>
      <c r="D76" s="19"/>
      <c r="E76" s="19" t="s">
        <v>35</v>
      </c>
      <c r="F76" s="19"/>
      <c r="G76" s="19"/>
    </row>
  </sheetData>
  <mergeCells count="18">
    <mergeCell ref="F8:F9"/>
    <mergeCell ref="A7:G7"/>
    <mergeCell ref="A6:G6"/>
    <mergeCell ref="A76:C76"/>
    <mergeCell ref="C34:C35"/>
    <mergeCell ref="D34:D35"/>
    <mergeCell ref="G8:G9"/>
    <mergeCell ref="E34:E35"/>
    <mergeCell ref="F34:F35"/>
    <mergeCell ref="G34:G35"/>
    <mergeCell ref="B34:B35"/>
    <mergeCell ref="A34:A35"/>
    <mergeCell ref="B3:E3"/>
    <mergeCell ref="A8:A9"/>
    <mergeCell ref="B8:B9"/>
    <mergeCell ref="C8:C9"/>
    <mergeCell ref="D8:D9"/>
    <mergeCell ref="E8:E9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budjet221b</cp:lastModifiedBy>
  <cp:lastPrinted>2022-01-26T09:25:31Z</cp:lastPrinted>
  <dcterms:created xsi:type="dcterms:W3CDTF">2016-07-19T06:38:34Z</dcterms:created>
  <dcterms:modified xsi:type="dcterms:W3CDTF">2022-01-31T12:46:31Z</dcterms:modified>
</cp:coreProperties>
</file>